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6272" windowHeight="6408"/>
  </bookViews>
  <sheets>
    <sheet name="Court 1" sheetId="1" r:id="rId1"/>
    <sheet name="Court 2" sheetId="4" r:id="rId2"/>
    <sheet name="Court 3" sheetId="5" r:id="rId3"/>
  </sheets>
  <definedNames>
    <definedName name="_xlnm.Print_Area" localSheetId="0">'Court 1'!$A$11:$N$30</definedName>
  </definedNames>
  <calcPr calcId="125725"/>
</workbook>
</file>

<file path=xl/calcChain.xml><?xml version="1.0" encoding="utf-8"?>
<calcChain xmlns="http://schemas.openxmlformats.org/spreadsheetml/2006/main">
  <c r="K36" i="5"/>
  <c r="K37"/>
  <c r="K38"/>
  <c r="K35"/>
  <c r="K34"/>
  <c r="K38" i="4"/>
  <c r="K37"/>
  <c r="K36"/>
  <c r="K35"/>
  <c r="K34"/>
  <c r="K38" i="1"/>
  <c r="K37"/>
  <c r="K36"/>
  <c r="K35"/>
  <c r="K34"/>
  <c r="D38" i="5"/>
  <c r="C38"/>
  <c r="B38"/>
  <c r="D37"/>
  <c r="C37"/>
  <c r="B37"/>
  <c r="D36"/>
  <c r="C36"/>
  <c r="B36"/>
  <c r="D35"/>
  <c r="C35"/>
  <c r="B35"/>
  <c r="D34"/>
  <c r="C34"/>
  <c r="B34"/>
  <c r="M28"/>
  <c r="K28"/>
  <c r="I28"/>
  <c r="G28"/>
  <c r="E28"/>
  <c r="M25"/>
  <c r="K25"/>
  <c r="I25"/>
  <c r="G25"/>
  <c r="E25"/>
  <c r="M22"/>
  <c r="K22"/>
  <c r="I22"/>
  <c r="G22"/>
  <c r="E22"/>
  <c r="M19"/>
  <c r="K19"/>
  <c r="I19"/>
  <c r="G19"/>
  <c r="E19"/>
  <c r="M16"/>
  <c r="K16"/>
  <c r="I16"/>
  <c r="G16"/>
  <c r="E16"/>
  <c r="A14"/>
  <c r="B14" s="1"/>
  <c r="A16" s="1"/>
  <c r="B16" s="1"/>
  <c r="B19" s="1"/>
  <c r="B22" s="1"/>
  <c r="B25" s="1"/>
  <c r="B28" s="1"/>
  <c r="D38" i="4"/>
  <c r="C38"/>
  <c r="B38"/>
  <c r="D37"/>
  <c r="C37"/>
  <c r="B37"/>
  <c r="D36"/>
  <c r="C36"/>
  <c r="B36"/>
  <c r="D35"/>
  <c r="C35"/>
  <c r="B35"/>
  <c r="D34"/>
  <c r="C34"/>
  <c r="B34"/>
  <c r="M28"/>
  <c r="K28"/>
  <c r="I28"/>
  <c r="G28"/>
  <c r="E28"/>
  <c r="M25"/>
  <c r="K25"/>
  <c r="I25"/>
  <c r="G25"/>
  <c r="E25"/>
  <c r="M22"/>
  <c r="K22"/>
  <c r="I22"/>
  <c r="G22"/>
  <c r="E22"/>
  <c r="M19"/>
  <c r="K19"/>
  <c r="I19"/>
  <c r="G19"/>
  <c r="E19"/>
  <c r="M16"/>
  <c r="K16"/>
  <c r="I16"/>
  <c r="G16"/>
  <c r="E16"/>
  <c r="A14"/>
  <c r="B14" s="1"/>
  <c r="A16" s="1"/>
  <c r="B16" s="1"/>
  <c r="B19" s="1"/>
  <c r="B22" s="1"/>
  <c r="B25" s="1"/>
  <c r="B28" s="1"/>
  <c r="M28" i="1"/>
  <c r="M16"/>
  <c r="G35" i="4" l="1"/>
  <c r="G34"/>
  <c r="G38" i="5"/>
  <c r="E38"/>
  <c r="E35"/>
  <c r="D39"/>
  <c r="E34"/>
  <c r="D39" i="4"/>
  <c r="E34"/>
  <c r="E35"/>
  <c r="G38"/>
  <c r="C39"/>
  <c r="E36"/>
  <c r="G36"/>
  <c r="E37"/>
  <c r="E38"/>
  <c r="G37"/>
  <c r="G34" i="5"/>
  <c r="G36"/>
  <c r="C39"/>
  <c r="G35"/>
  <c r="G37"/>
  <c r="E36"/>
  <c r="E37"/>
  <c r="D38" i="1"/>
  <c r="D37"/>
  <c r="D36"/>
  <c r="D35"/>
  <c r="D34"/>
  <c r="C38"/>
  <c r="C37"/>
  <c r="C36"/>
  <c r="C35"/>
  <c r="C34"/>
  <c r="G36" l="1"/>
  <c r="E39" i="4"/>
  <c r="E39" i="5"/>
  <c r="G38" i="1"/>
  <c r="G35"/>
  <c r="G34"/>
  <c r="G37"/>
  <c r="E34"/>
  <c r="E37"/>
  <c r="E36"/>
  <c r="E35"/>
  <c r="C39"/>
  <c r="B35"/>
  <c r="B36"/>
  <c r="B37"/>
  <c r="B38"/>
  <c r="B34"/>
  <c r="D39" l="1"/>
  <c r="E38"/>
  <c r="E39" s="1"/>
  <c r="M25" l="1"/>
  <c r="M22"/>
  <c r="M19"/>
  <c r="K28"/>
  <c r="I28"/>
  <c r="G28"/>
  <c r="E28"/>
  <c r="K25"/>
  <c r="I25"/>
  <c r="G25"/>
  <c r="E25"/>
  <c r="K22"/>
  <c r="I22"/>
  <c r="G22"/>
  <c r="E22"/>
  <c r="K19"/>
  <c r="I19"/>
  <c r="G19"/>
  <c r="E19"/>
  <c r="K16"/>
  <c r="I16"/>
  <c r="G16"/>
  <c r="E16"/>
</calcChain>
</file>

<file path=xl/sharedStrings.xml><?xml version="1.0" encoding="utf-8"?>
<sst xmlns="http://schemas.openxmlformats.org/spreadsheetml/2006/main" count="153" uniqueCount="44">
  <si>
    <t>RR-kaavion generointi</t>
  </si>
  <si>
    <t>Alkamisaika</t>
  </si>
  <si>
    <t>Lämmittely</t>
  </si>
  <si>
    <t>Round</t>
  </si>
  <si>
    <t>Vaihto</t>
  </si>
  <si>
    <t>5 pelaajan kaavio</t>
  </si>
  <si>
    <t>Alkaa</t>
  </si>
  <si>
    <t>Loppuu</t>
  </si>
  <si>
    <t>Round 1</t>
  </si>
  <si>
    <t>Round 2</t>
  </si>
  <si>
    <t>Round 3</t>
  </si>
  <si>
    <t>Round 4</t>
  </si>
  <si>
    <t>Round 5</t>
  </si>
  <si>
    <t>Pelaajat</t>
  </si>
  <si>
    <t>-</t>
  </si>
  <si>
    <t>tulos:</t>
  </si>
  <si>
    <t>/</t>
  </si>
  <si>
    <t xml:space="preserve"> </t>
  </si>
  <si>
    <t>Lepovuoro</t>
  </si>
  <si>
    <t>V</t>
  </si>
  <si>
    <t>H</t>
  </si>
  <si>
    <t>+/-</t>
  </si>
  <si>
    <t>%</t>
  </si>
  <si>
    <t>Sijoitus</t>
  </si>
  <si>
    <t>KENTTÄ 1</t>
  </si>
  <si>
    <t>KENTTÄ 2</t>
  </si>
  <si>
    <t>KENTTÄ 3</t>
  </si>
  <si>
    <t>Total</t>
  </si>
  <si>
    <t>26.1.18</t>
  </si>
  <si>
    <t>Jukka L</t>
  </si>
  <si>
    <t>Atte</t>
  </si>
  <si>
    <t>Jürgen</t>
  </si>
  <si>
    <t>Soll-Britt</t>
  </si>
  <si>
    <t>Jysky</t>
  </si>
  <si>
    <t>Maarit</t>
  </si>
  <si>
    <t>Manu</t>
  </si>
  <si>
    <t>Linski</t>
  </si>
  <si>
    <t>Álvaro</t>
  </si>
  <si>
    <t>Risto T</t>
  </si>
  <si>
    <t>Matti</t>
  </si>
  <si>
    <t>Olli</t>
  </si>
  <si>
    <t>Tane</t>
  </si>
  <si>
    <t>Kalle</t>
  </si>
  <si>
    <t>Sirkka/Tyyne</t>
  </si>
</sst>
</file>

<file path=xl/styles.xml><?xml version="1.0" encoding="utf-8"?>
<styleSheet xmlns="http://schemas.openxmlformats.org/spreadsheetml/2006/main">
  <numFmts count="1">
    <numFmt numFmtId="164" formatCode="h:mm;@"/>
  </numFmts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quotePrefix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 vertical="center"/>
      <protection locked="0"/>
    </xf>
    <xf numFmtId="0" fontId="2" fillId="2" borderId="4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quotePrefix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/>
    </xf>
    <xf numFmtId="0" fontId="2" fillId="0" borderId="0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0" xfId="0" quotePrefix="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quotePrefix="1" applyFont="1" applyAlignment="1" applyProtection="1">
      <alignment horizont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/>
    </xf>
    <xf numFmtId="4" fontId="1" fillId="4" borderId="4" xfId="0" applyNumberFormat="1" applyFont="1" applyFill="1" applyBorder="1" applyAlignment="1" applyProtection="1">
      <alignment horizontal="center" vertical="center"/>
    </xf>
    <xf numFmtId="0" fontId="1" fillId="4" borderId="4" xfId="0" applyFont="1" applyFill="1" applyBorder="1" applyProtection="1"/>
    <xf numFmtId="0" fontId="1" fillId="4" borderId="4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/>
      <protection locked="0"/>
    </xf>
    <xf numFmtId="0" fontId="1" fillId="4" borderId="4" xfId="0" applyFont="1" applyFill="1" applyBorder="1" applyAlignment="1" applyProtection="1">
      <alignment horizontal="right" vertical="center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topLeftCell="A7" zoomScaleNormal="100" workbookViewId="0">
      <selection activeCell="N11" sqref="N11"/>
    </sheetView>
  </sheetViews>
  <sheetFormatPr defaultRowHeight="15.6"/>
  <cols>
    <col min="1" max="2" width="12.109375" style="1" customWidth="1"/>
    <col min="3" max="3" width="15" style="1" customWidth="1"/>
    <col min="4" max="4" width="12.44140625" style="1" customWidth="1"/>
    <col min="5" max="5" width="11.6640625" style="1" customWidth="1"/>
    <col min="6" max="6" width="5" style="1" customWidth="1"/>
    <col min="7" max="7" width="11.6640625" style="1" customWidth="1"/>
    <col min="8" max="8" width="4.6640625" style="3" customWidth="1"/>
    <col min="9" max="9" width="11.6640625" style="1" customWidth="1"/>
    <col min="10" max="10" width="5" style="1" customWidth="1"/>
    <col min="11" max="11" width="11.6640625" style="1" customWidth="1"/>
    <col min="12" max="12" width="8.33203125" style="1" customWidth="1"/>
    <col min="13" max="13" width="8.33203125" style="3" customWidth="1"/>
    <col min="14" max="16384" width="8.88671875" style="1"/>
  </cols>
  <sheetData>
    <row r="1" spans="1:15">
      <c r="A1" s="1" t="s">
        <v>0</v>
      </c>
      <c r="G1" s="2">
        <v>2018</v>
      </c>
    </row>
    <row r="3" spans="1:15">
      <c r="A3" s="1" t="s">
        <v>5</v>
      </c>
    </row>
    <row r="4" spans="1:15">
      <c r="B4" s="4"/>
      <c r="C4" s="4"/>
      <c r="J4" s="4"/>
      <c r="K4" s="5"/>
      <c r="L4" s="5"/>
      <c r="M4" s="6"/>
      <c r="N4" s="5"/>
      <c r="O4" s="4"/>
    </row>
    <row r="5" spans="1:15">
      <c r="A5" s="1" t="s">
        <v>1</v>
      </c>
      <c r="B5" s="4"/>
      <c r="C5" s="7">
        <v>0.41666666666666669</v>
      </c>
      <c r="E5" s="1" t="s">
        <v>13</v>
      </c>
      <c r="F5" s="3">
        <v>1</v>
      </c>
      <c r="G5" s="8" t="s">
        <v>43</v>
      </c>
      <c r="J5" s="4"/>
      <c r="K5" s="9"/>
      <c r="L5" s="9"/>
      <c r="M5" s="9"/>
      <c r="N5" s="10"/>
      <c r="O5" s="4"/>
    </row>
    <row r="6" spans="1:15">
      <c r="A6" s="1" t="s">
        <v>2</v>
      </c>
      <c r="B6" s="4"/>
      <c r="C6" s="7">
        <v>6.9444444444444441E-3</v>
      </c>
      <c r="F6" s="3">
        <v>2</v>
      </c>
      <c r="G6" s="8" t="s">
        <v>29</v>
      </c>
      <c r="J6" s="4"/>
      <c r="K6" s="9"/>
      <c r="L6" s="9"/>
      <c r="M6" s="9"/>
      <c r="N6" s="10"/>
      <c r="O6" s="4"/>
    </row>
    <row r="7" spans="1:15">
      <c r="A7" s="1" t="s">
        <v>3</v>
      </c>
      <c r="B7" s="4"/>
      <c r="C7" s="7">
        <v>1.3888888888888888E-2</v>
      </c>
      <c r="F7" s="3">
        <v>3</v>
      </c>
      <c r="G7" s="8" t="s">
        <v>30</v>
      </c>
      <c r="J7" s="4"/>
      <c r="K7" s="9"/>
      <c r="L7" s="9"/>
      <c r="M7" s="9"/>
      <c r="N7" s="10"/>
      <c r="O7" s="4"/>
    </row>
    <row r="8" spans="1:15">
      <c r="A8" s="1" t="s">
        <v>4</v>
      </c>
      <c r="B8" s="4"/>
      <c r="C8" s="7">
        <v>3.472222222222222E-3</v>
      </c>
      <c r="F8" s="3">
        <v>4</v>
      </c>
      <c r="G8" s="8" t="s">
        <v>31</v>
      </c>
      <c r="J8" s="4"/>
      <c r="K8" s="9"/>
      <c r="L8" s="9"/>
      <c r="M8" s="9"/>
      <c r="N8" s="10"/>
      <c r="O8" s="4"/>
    </row>
    <row r="9" spans="1:15">
      <c r="B9" s="4"/>
      <c r="C9" s="4"/>
      <c r="F9" s="3">
        <v>5</v>
      </c>
      <c r="G9" s="8" t="s">
        <v>32</v>
      </c>
      <c r="J9" s="4"/>
      <c r="K9" s="9"/>
      <c r="L9" s="9"/>
      <c r="M9" s="9"/>
      <c r="N9" s="10"/>
      <c r="O9" s="4"/>
    </row>
    <row r="10" spans="1:15">
      <c r="A10" s="21"/>
      <c r="B10" s="4"/>
      <c r="C10" s="4"/>
      <c r="F10" s="3"/>
      <c r="G10" s="20"/>
      <c r="J10" s="4"/>
      <c r="K10" s="9"/>
      <c r="L10" s="9"/>
      <c r="M10" s="9"/>
      <c r="N10" s="10"/>
      <c r="O10" s="4"/>
    </row>
    <row r="11" spans="1:15">
      <c r="A11" s="1" t="s">
        <v>24</v>
      </c>
      <c r="B11" s="11"/>
      <c r="C11" s="12" t="s">
        <v>28</v>
      </c>
      <c r="J11" s="4"/>
      <c r="K11" s="9"/>
      <c r="L11" s="9"/>
      <c r="M11" s="9"/>
      <c r="N11" s="13"/>
      <c r="O11" s="4"/>
    </row>
    <row r="12" spans="1:15">
      <c r="J12" s="4"/>
      <c r="K12" s="4"/>
      <c r="L12" s="4"/>
      <c r="M12" s="5"/>
      <c r="N12" s="4"/>
      <c r="O12" s="4"/>
    </row>
    <row r="13" spans="1:15">
      <c r="A13" s="3" t="s">
        <v>6</v>
      </c>
      <c r="B13" s="3" t="s">
        <v>7</v>
      </c>
    </row>
    <row r="14" spans="1:15">
      <c r="A14" s="19">
        <v>0.41666666666666669</v>
      </c>
      <c r="B14" s="19">
        <v>0.4236111111111111</v>
      </c>
      <c r="C14" s="11" t="s">
        <v>2</v>
      </c>
      <c r="D14" s="14"/>
      <c r="E14" s="15"/>
      <c r="F14" s="15"/>
      <c r="G14" s="15"/>
      <c r="H14" s="15"/>
      <c r="I14" s="15"/>
      <c r="J14" s="15"/>
      <c r="K14" s="15"/>
      <c r="M14" s="31" t="s">
        <v>18</v>
      </c>
    </row>
    <row r="15" spans="1:15">
      <c r="A15" s="19"/>
      <c r="B15" s="19"/>
      <c r="C15" s="3"/>
      <c r="D15" s="14"/>
      <c r="E15" s="15"/>
      <c r="F15" s="15"/>
      <c r="G15" s="15"/>
      <c r="H15" s="15"/>
      <c r="I15" s="15"/>
      <c r="J15" s="15"/>
      <c r="K15" s="15"/>
    </row>
    <row r="16" spans="1:15">
      <c r="A16" s="19">
        <v>0.4236111111111111</v>
      </c>
      <c r="B16" s="19">
        <v>0.4375</v>
      </c>
      <c r="C16" s="3" t="s">
        <v>8</v>
      </c>
      <c r="D16" s="14"/>
      <c r="E16" s="22" t="str">
        <f>G5</f>
        <v>Sirkka/Tyyne</v>
      </c>
      <c r="F16" s="23" t="s">
        <v>16</v>
      </c>
      <c r="G16" s="22" t="str">
        <f>G6</f>
        <v>Jukka L</v>
      </c>
      <c r="H16" s="23" t="s">
        <v>14</v>
      </c>
      <c r="I16" s="22" t="str">
        <f>G7</f>
        <v>Atte</v>
      </c>
      <c r="J16" s="23" t="s">
        <v>16</v>
      </c>
      <c r="K16" s="22" t="str">
        <f>G8</f>
        <v>Jürgen</v>
      </c>
      <c r="M16" s="24" t="str">
        <f>G9</f>
        <v>Soll-Britt</v>
      </c>
    </row>
    <row r="17" spans="1:13">
      <c r="A17" s="19"/>
      <c r="B17" s="19"/>
      <c r="C17" s="3"/>
      <c r="D17" s="15" t="s">
        <v>15</v>
      </c>
      <c r="E17" s="34">
        <v>2</v>
      </c>
      <c r="F17" s="35"/>
      <c r="G17" s="36"/>
      <c r="H17" s="15"/>
      <c r="I17" s="34">
        <v>4</v>
      </c>
      <c r="J17" s="35"/>
      <c r="K17" s="36"/>
      <c r="M17" s="24" t="s">
        <v>17</v>
      </c>
    </row>
    <row r="18" spans="1:13">
      <c r="A18" s="19"/>
      <c r="B18" s="19"/>
      <c r="C18" s="3"/>
      <c r="D18" s="14"/>
      <c r="E18" s="15"/>
      <c r="F18" s="15"/>
      <c r="G18" s="15"/>
      <c r="H18" s="15"/>
      <c r="I18" s="15"/>
      <c r="J18" s="15"/>
      <c r="K18" s="15"/>
      <c r="M18" s="24"/>
    </row>
    <row r="19" spans="1:13">
      <c r="A19" s="19">
        <v>0.44097222222222227</v>
      </c>
      <c r="B19" s="19">
        <v>0.4548611111111111</v>
      </c>
      <c r="C19" s="3" t="s">
        <v>9</v>
      </c>
      <c r="D19" s="14"/>
      <c r="E19" s="22" t="str">
        <f>G5</f>
        <v>Sirkka/Tyyne</v>
      </c>
      <c r="F19" s="23" t="s">
        <v>16</v>
      </c>
      <c r="G19" s="22" t="str">
        <f>G7</f>
        <v>Atte</v>
      </c>
      <c r="H19" s="23" t="s">
        <v>14</v>
      </c>
      <c r="I19" s="22" t="str">
        <f>G6</f>
        <v>Jukka L</v>
      </c>
      <c r="J19" s="23" t="s">
        <v>16</v>
      </c>
      <c r="K19" s="22" t="str">
        <f>G9</f>
        <v>Soll-Britt</v>
      </c>
      <c r="M19" s="24" t="str">
        <f>G8</f>
        <v>Jürgen</v>
      </c>
    </row>
    <row r="20" spans="1:13">
      <c r="A20" s="19"/>
      <c r="B20" s="19"/>
      <c r="C20" s="3"/>
      <c r="D20" s="15" t="s">
        <v>15</v>
      </c>
      <c r="E20" s="34">
        <v>2</v>
      </c>
      <c r="F20" s="35"/>
      <c r="G20" s="36"/>
      <c r="H20" s="15"/>
      <c r="I20" s="34">
        <v>4</v>
      </c>
      <c r="J20" s="35"/>
      <c r="K20" s="36"/>
      <c r="M20" s="24" t="s">
        <v>17</v>
      </c>
    </row>
    <row r="21" spans="1:13">
      <c r="A21" s="19"/>
      <c r="B21" s="19"/>
      <c r="C21" s="3"/>
      <c r="D21" s="14"/>
      <c r="E21" s="15"/>
      <c r="F21" s="15"/>
      <c r="G21" s="15"/>
      <c r="H21" s="15"/>
      <c r="I21" s="15"/>
      <c r="J21" s="15"/>
      <c r="K21" s="15"/>
      <c r="M21" s="24"/>
    </row>
    <row r="22" spans="1:13">
      <c r="A22" s="19">
        <v>0.45833333333333331</v>
      </c>
      <c r="B22" s="19">
        <v>0.47222222222222227</v>
      </c>
      <c r="C22" s="3" t="s">
        <v>10</v>
      </c>
      <c r="D22" s="14"/>
      <c r="E22" s="22" t="str">
        <f>G5</f>
        <v>Sirkka/Tyyne</v>
      </c>
      <c r="F22" s="23" t="s">
        <v>16</v>
      </c>
      <c r="G22" s="22" t="str">
        <f>G8</f>
        <v>Jürgen</v>
      </c>
      <c r="H22" s="23" t="s">
        <v>14</v>
      </c>
      <c r="I22" s="22" t="str">
        <f>G7</f>
        <v>Atte</v>
      </c>
      <c r="J22" s="23" t="s">
        <v>16</v>
      </c>
      <c r="K22" s="22" t="str">
        <f>G9</f>
        <v>Soll-Britt</v>
      </c>
      <c r="M22" s="24" t="str">
        <f>G6</f>
        <v>Jukka L</v>
      </c>
    </row>
    <row r="23" spans="1:13">
      <c r="A23" s="19"/>
      <c r="B23" s="19"/>
      <c r="C23" s="3"/>
      <c r="D23" s="15" t="s">
        <v>15</v>
      </c>
      <c r="E23" s="34">
        <v>2</v>
      </c>
      <c r="F23" s="35"/>
      <c r="G23" s="36"/>
      <c r="H23" s="15"/>
      <c r="I23" s="34">
        <v>4</v>
      </c>
      <c r="J23" s="35"/>
      <c r="K23" s="36"/>
      <c r="M23" s="24"/>
    </row>
    <row r="24" spans="1:13">
      <c r="A24" s="19"/>
      <c r="B24" s="19"/>
      <c r="C24" s="3"/>
      <c r="D24" s="14"/>
      <c r="E24" s="15"/>
      <c r="F24" s="15"/>
      <c r="G24" s="15"/>
      <c r="H24" s="15"/>
      <c r="I24" s="15"/>
      <c r="J24" s="15"/>
      <c r="K24" s="15"/>
      <c r="M24" s="24"/>
    </row>
    <row r="25" spans="1:13">
      <c r="A25" s="19">
        <v>0.47569444444444442</v>
      </c>
      <c r="B25" s="19">
        <v>0.48958333333333331</v>
      </c>
      <c r="C25" s="3" t="s">
        <v>11</v>
      </c>
      <c r="D25" s="14"/>
      <c r="E25" s="22" t="str">
        <f>G5</f>
        <v>Sirkka/Tyyne</v>
      </c>
      <c r="F25" s="23" t="s">
        <v>16</v>
      </c>
      <c r="G25" s="22" t="str">
        <f>G9</f>
        <v>Soll-Britt</v>
      </c>
      <c r="H25" s="23" t="s">
        <v>14</v>
      </c>
      <c r="I25" s="22" t="str">
        <f>G6</f>
        <v>Jukka L</v>
      </c>
      <c r="J25" s="23" t="s">
        <v>16</v>
      </c>
      <c r="K25" s="22" t="str">
        <f>G8</f>
        <v>Jürgen</v>
      </c>
      <c r="M25" s="24" t="str">
        <f>G7</f>
        <v>Atte</v>
      </c>
    </row>
    <row r="26" spans="1:13">
      <c r="A26" s="19"/>
      <c r="B26" s="19"/>
      <c r="C26" s="3"/>
      <c r="D26" s="15" t="s">
        <v>15</v>
      </c>
      <c r="E26" s="34">
        <v>0</v>
      </c>
      <c r="F26" s="35"/>
      <c r="G26" s="36"/>
      <c r="H26" s="15"/>
      <c r="I26" s="34">
        <v>7</v>
      </c>
      <c r="J26" s="35"/>
      <c r="K26" s="36"/>
      <c r="M26" s="24"/>
    </row>
    <row r="27" spans="1:13">
      <c r="A27" s="19"/>
      <c r="B27" s="19"/>
      <c r="C27" s="3"/>
      <c r="E27" s="3"/>
      <c r="F27" s="3"/>
      <c r="G27" s="3"/>
      <c r="I27" s="3"/>
      <c r="J27" s="3"/>
      <c r="K27" s="3"/>
      <c r="M27" s="24"/>
    </row>
    <row r="28" spans="1:13">
      <c r="A28" s="19">
        <v>0.49305555555555558</v>
      </c>
      <c r="B28" s="19">
        <v>0.50694444444444442</v>
      </c>
      <c r="C28" s="3" t="s">
        <v>12</v>
      </c>
      <c r="E28" s="24" t="str">
        <f>G6</f>
        <v>Jukka L</v>
      </c>
      <c r="F28" s="25" t="s">
        <v>16</v>
      </c>
      <c r="G28" s="24" t="str">
        <f>G7</f>
        <v>Atte</v>
      </c>
      <c r="H28" s="23" t="s">
        <v>14</v>
      </c>
      <c r="I28" s="24" t="str">
        <f>G8</f>
        <v>Jürgen</v>
      </c>
      <c r="J28" s="25" t="s">
        <v>16</v>
      </c>
      <c r="K28" s="24" t="str">
        <f>G9</f>
        <v>Soll-Britt</v>
      </c>
      <c r="M28" s="24" t="str">
        <f>G5</f>
        <v>Sirkka/Tyyne</v>
      </c>
    </row>
    <row r="29" spans="1:13">
      <c r="D29" s="3" t="s">
        <v>15</v>
      </c>
      <c r="E29" s="34">
        <v>8</v>
      </c>
      <c r="F29" s="35"/>
      <c r="G29" s="36"/>
      <c r="H29" s="15"/>
      <c r="I29" s="34">
        <v>0</v>
      </c>
      <c r="J29" s="35"/>
      <c r="K29" s="36"/>
      <c r="M29" s="24"/>
    </row>
    <row r="30" spans="1:13">
      <c r="E30" s="14"/>
      <c r="F30" s="14"/>
      <c r="G30" s="14"/>
      <c r="H30" s="15"/>
      <c r="I30" s="14"/>
      <c r="J30" s="14"/>
      <c r="K30" s="14"/>
    </row>
    <row r="32" spans="1:13" ht="17.399999999999999" customHeight="1">
      <c r="B32" s="11"/>
      <c r="C32" s="11" t="s">
        <v>19</v>
      </c>
      <c r="D32" s="11" t="s">
        <v>20</v>
      </c>
      <c r="E32" s="16" t="s">
        <v>21</v>
      </c>
      <c r="F32" s="11"/>
      <c r="G32" s="16" t="s">
        <v>22</v>
      </c>
      <c r="H32" s="11"/>
      <c r="I32" s="11" t="s">
        <v>23</v>
      </c>
    </row>
    <row r="33" spans="2:14" ht="14.4" customHeight="1">
      <c r="B33" s="11"/>
      <c r="C33" s="11"/>
      <c r="D33" s="11"/>
      <c r="E33" s="11"/>
      <c r="F33" s="11"/>
      <c r="G33" s="11"/>
      <c r="H33" s="11"/>
      <c r="I33" s="17"/>
    </row>
    <row r="34" spans="2:14" ht="20.25" customHeight="1">
      <c r="B34" s="30" t="str">
        <f>G5</f>
        <v>Sirkka/Tyyne</v>
      </c>
      <c r="C34" s="27">
        <f>E17+E20+E23+E26</f>
        <v>6</v>
      </c>
      <c r="D34" s="26">
        <f>I17+I20+I23+I26</f>
        <v>19</v>
      </c>
      <c r="E34" s="26">
        <f>C34-D34</f>
        <v>-13</v>
      </c>
      <c r="F34" s="26"/>
      <c r="G34" s="28">
        <f>IF(AND(C34=0,D34=0),"",C34*1/(C34+D34))</f>
        <v>0.24</v>
      </c>
      <c r="H34" s="11"/>
      <c r="I34" s="18">
        <v>5</v>
      </c>
      <c r="K34" s="33" t="str">
        <f>G5</f>
        <v>Sirkka/Tyyne</v>
      </c>
    </row>
    <row r="35" spans="2:14" ht="20.25" customHeight="1">
      <c r="B35" s="30" t="str">
        <f>G6</f>
        <v>Jukka L</v>
      </c>
      <c r="C35" s="26">
        <f>E17+I20+I26+E29</f>
        <v>21</v>
      </c>
      <c r="D35" s="26">
        <f>+I17+E20+E26+I29</f>
        <v>6</v>
      </c>
      <c r="E35" s="26">
        <f t="shared" ref="E35:E38" si="0">C35-D35</f>
        <v>15</v>
      </c>
      <c r="F35" s="26"/>
      <c r="G35" s="28">
        <f t="shared" ref="G35:G38" si="1">IF(AND(C35=0,D35=0),"",C35*1/(C35+D35))</f>
        <v>0.77777777777777779</v>
      </c>
      <c r="H35" s="11"/>
      <c r="I35" s="18">
        <v>1</v>
      </c>
      <c r="K35" s="33" t="str">
        <f>G6</f>
        <v>Jukka L</v>
      </c>
    </row>
    <row r="36" spans="2:14" ht="20.25" customHeight="1">
      <c r="B36" s="30" t="str">
        <f>G7</f>
        <v>Atte</v>
      </c>
      <c r="C36" s="26">
        <f>I17+E20+I23+E29</f>
        <v>18</v>
      </c>
      <c r="D36" s="26">
        <f>+E17+I20+E23+I29</f>
        <v>8</v>
      </c>
      <c r="E36" s="26">
        <f t="shared" si="0"/>
        <v>10</v>
      </c>
      <c r="F36" s="26"/>
      <c r="G36" s="28">
        <f t="shared" si="1"/>
        <v>0.69230769230769229</v>
      </c>
      <c r="H36" s="11"/>
      <c r="I36" s="18">
        <v>2</v>
      </c>
      <c r="K36" s="33" t="str">
        <f>G7</f>
        <v>Atte</v>
      </c>
    </row>
    <row r="37" spans="2:14" ht="20.25" customHeight="1">
      <c r="B37" s="30" t="str">
        <f>G8</f>
        <v>Jürgen</v>
      </c>
      <c r="C37" s="26">
        <f>I17+E23+I26+I29</f>
        <v>13</v>
      </c>
      <c r="D37" s="26">
        <f>E17+I23+E26+E29</f>
        <v>14</v>
      </c>
      <c r="E37" s="26">
        <f t="shared" si="0"/>
        <v>-1</v>
      </c>
      <c r="F37" s="26"/>
      <c r="G37" s="28">
        <f t="shared" si="1"/>
        <v>0.48148148148148145</v>
      </c>
      <c r="H37" s="11"/>
      <c r="I37" s="18">
        <v>3</v>
      </c>
      <c r="K37" s="33" t="str">
        <f>G8</f>
        <v>Jürgen</v>
      </c>
    </row>
    <row r="38" spans="2:14" ht="20.25" customHeight="1">
      <c r="B38" s="30" t="str">
        <f>G9</f>
        <v>Soll-Britt</v>
      </c>
      <c r="C38" s="26">
        <f>I20+I23+E26+I29</f>
        <v>8</v>
      </c>
      <c r="D38" s="26">
        <f>E20+E23+I26+E29</f>
        <v>19</v>
      </c>
      <c r="E38" s="26">
        <f t="shared" si="0"/>
        <v>-11</v>
      </c>
      <c r="F38" s="26"/>
      <c r="G38" s="28">
        <f t="shared" si="1"/>
        <v>0.29629629629629628</v>
      </c>
      <c r="H38" s="11"/>
      <c r="I38" s="18">
        <v>4</v>
      </c>
      <c r="K38" s="33" t="str">
        <f>G9</f>
        <v>Soll-Britt</v>
      </c>
    </row>
    <row r="39" spans="2:14" ht="20.25" customHeight="1">
      <c r="B39" s="32" t="s">
        <v>27</v>
      </c>
      <c r="C39" s="26">
        <f>SUM(C34:C38)</f>
        <v>66</v>
      </c>
      <c r="D39" s="26">
        <f>SUM(D34:D38)</f>
        <v>66</v>
      </c>
      <c r="E39" s="26">
        <f>SUM(E34:E38)</f>
        <v>0</v>
      </c>
      <c r="F39" s="29"/>
      <c r="G39" s="26"/>
    </row>
    <row r="40" spans="2:14" ht="20.25" customHeight="1">
      <c r="N40" s="21"/>
    </row>
  </sheetData>
  <sheetProtection sheet="1" objects="1" scenarios="1"/>
  <mergeCells count="10">
    <mergeCell ref="E26:G26"/>
    <mergeCell ref="I26:K26"/>
    <mergeCell ref="E29:G29"/>
    <mergeCell ref="I29:K29"/>
    <mergeCell ref="E17:G17"/>
    <mergeCell ref="I17:K17"/>
    <mergeCell ref="E20:G20"/>
    <mergeCell ref="I20:K20"/>
    <mergeCell ref="E23:G23"/>
    <mergeCell ref="I23:K23"/>
  </mergeCells>
  <pageMargins left="0.7" right="0.7" top="0.75" bottom="0.75" header="0.3" footer="0.3"/>
  <pageSetup paperSize="9" scale="94" orientation="landscape" r:id="rId1"/>
  <ignoredErrors>
    <ignoredError sqref="K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topLeftCell="A20" zoomScaleNormal="100" workbookViewId="0">
      <selection activeCell="I40" sqref="I40"/>
    </sheetView>
  </sheetViews>
  <sheetFormatPr defaultRowHeight="15.6"/>
  <cols>
    <col min="1" max="2" width="12.109375" style="1" customWidth="1"/>
    <col min="3" max="3" width="15" style="1" customWidth="1"/>
    <col min="4" max="4" width="12.44140625" style="1" customWidth="1"/>
    <col min="5" max="5" width="11.6640625" style="1" customWidth="1"/>
    <col min="6" max="6" width="5" style="1" customWidth="1"/>
    <col min="7" max="7" width="11.6640625" style="1" customWidth="1"/>
    <col min="8" max="8" width="4.6640625" style="3" customWidth="1"/>
    <col min="9" max="9" width="11.6640625" style="1" customWidth="1"/>
    <col min="10" max="10" width="5" style="1" customWidth="1"/>
    <col min="11" max="11" width="11.6640625" style="1" customWidth="1"/>
    <col min="12" max="12" width="8.88671875" style="1" customWidth="1"/>
    <col min="13" max="13" width="13.109375" style="3" customWidth="1"/>
    <col min="14" max="16384" width="8.88671875" style="1"/>
  </cols>
  <sheetData>
    <row r="1" spans="1:15">
      <c r="A1" s="1" t="s">
        <v>0</v>
      </c>
      <c r="G1" s="2">
        <v>2018</v>
      </c>
    </row>
    <row r="3" spans="1:15">
      <c r="A3" s="1" t="s">
        <v>5</v>
      </c>
    </row>
    <row r="4" spans="1:15">
      <c r="B4" s="4"/>
      <c r="C4" s="4"/>
      <c r="J4" s="4"/>
      <c r="K4" s="5"/>
      <c r="L4" s="5"/>
      <c r="M4" s="6"/>
      <c r="N4" s="5"/>
      <c r="O4" s="4"/>
    </row>
    <row r="5" spans="1:15">
      <c r="A5" s="1" t="s">
        <v>1</v>
      </c>
      <c r="B5" s="4"/>
      <c r="C5" s="7">
        <v>0.41666666666666669</v>
      </c>
      <c r="E5" s="1" t="s">
        <v>13</v>
      </c>
      <c r="F5" s="3">
        <v>1</v>
      </c>
      <c r="G5" s="8" t="s">
        <v>33</v>
      </c>
      <c r="J5" s="4"/>
      <c r="K5" s="9"/>
      <c r="L5" s="9"/>
      <c r="M5" s="9"/>
      <c r="N5" s="10"/>
      <c r="O5" s="4"/>
    </row>
    <row r="6" spans="1:15">
      <c r="A6" s="1" t="s">
        <v>2</v>
      </c>
      <c r="B6" s="4"/>
      <c r="C6" s="7">
        <v>6.9444444444444441E-3</v>
      </c>
      <c r="F6" s="3">
        <v>2</v>
      </c>
      <c r="G6" s="8" t="s">
        <v>34</v>
      </c>
      <c r="J6" s="4"/>
      <c r="K6" s="9"/>
      <c r="L6" s="9"/>
      <c r="M6" s="9"/>
      <c r="N6" s="10"/>
      <c r="O6" s="4"/>
    </row>
    <row r="7" spans="1:15">
      <c r="A7" s="1" t="s">
        <v>3</v>
      </c>
      <c r="B7" s="4"/>
      <c r="C7" s="7">
        <v>1.3888888888888888E-2</v>
      </c>
      <c r="F7" s="3">
        <v>3</v>
      </c>
      <c r="G7" s="8" t="s">
        <v>35</v>
      </c>
      <c r="J7" s="4"/>
      <c r="K7" s="9"/>
      <c r="L7" s="9"/>
      <c r="M7" s="9"/>
      <c r="N7" s="10"/>
      <c r="O7" s="4"/>
    </row>
    <row r="8" spans="1:15">
      <c r="A8" s="1" t="s">
        <v>4</v>
      </c>
      <c r="B8" s="4"/>
      <c r="C8" s="7">
        <v>3.472222222222222E-3</v>
      </c>
      <c r="F8" s="3">
        <v>4</v>
      </c>
      <c r="G8" s="8" t="s">
        <v>42</v>
      </c>
      <c r="J8" s="4"/>
      <c r="K8" s="9"/>
      <c r="L8" s="9"/>
      <c r="M8" s="9"/>
      <c r="N8" s="10"/>
      <c r="O8" s="4"/>
    </row>
    <row r="9" spans="1:15">
      <c r="B9" s="4"/>
      <c r="C9" s="4"/>
      <c r="F9" s="3">
        <v>5</v>
      </c>
      <c r="G9" s="8" t="s">
        <v>36</v>
      </c>
      <c r="J9" s="4"/>
      <c r="K9" s="9"/>
      <c r="L9" s="9"/>
      <c r="M9" s="9"/>
      <c r="N9" s="10"/>
      <c r="O9" s="4"/>
    </row>
    <row r="10" spans="1:15">
      <c r="A10" s="21"/>
      <c r="B10" s="4"/>
      <c r="C10" s="4"/>
      <c r="F10" s="3"/>
      <c r="G10" s="20"/>
      <c r="J10" s="4"/>
      <c r="K10" s="9"/>
      <c r="L10" s="9"/>
      <c r="M10" s="9"/>
      <c r="N10" s="10"/>
      <c r="O10" s="4"/>
    </row>
    <row r="11" spans="1:15">
      <c r="A11" s="1" t="s">
        <v>25</v>
      </c>
      <c r="B11" s="11"/>
      <c r="C11" s="12" t="s">
        <v>28</v>
      </c>
      <c r="J11" s="4"/>
      <c r="K11" s="9"/>
      <c r="L11" s="9"/>
      <c r="M11" s="9"/>
      <c r="N11" s="13"/>
      <c r="O11" s="4"/>
    </row>
    <row r="12" spans="1:15">
      <c r="J12" s="4"/>
      <c r="K12" s="4"/>
      <c r="L12" s="4"/>
      <c r="M12" s="5"/>
      <c r="N12" s="4"/>
      <c r="O12" s="4"/>
    </row>
    <row r="13" spans="1:15">
      <c r="A13" s="3" t="s">
        <v>6</v>
      </c>
      <c r="B13" s="3" t="s">
        <v>7</v>
      </c>
    </row>
    <row r="14" spans="1:15">
      <c r="A14" s="19">
        <f>C5</f>
        <v>0.41666666666666669</v>
      </c>
      <c r="B14" s="19">
        <f>A14+C6</f>
        <v>0.4236111111111111</v>
      </c>
      <c r="C14" s="11" t="s">
        <v>2</v>
      </c>
      <c r="D14" s="14"/>
      <c r="E14" s="15"/>
      <c r="F14" s="15"/>
      <c r="G14" s="15"/>
      <c r="H14" s="15"/>
      <c r="I14" s="15"/>
      <c r="J14" s="15"/>
      <c r="K14" s="15"/>
      <c r="M14" s="3" t="s">
        <v>18</v>
      </c>
    </row>
    <row r="15" spans="1:15">
      <c r="A15" s="19"/>
      <c r="B15" s="19"/>
      <c r="C15" s="3"/>
      <c r="D15" s="14"/>
      <c r="E15" s="15"/>
      <c r="F15" s="15"/>
      <c r="G15" s="15"/>
      <c r="H15" s="15"/>
      <c r="I15" s="15"/>
      <c r="J15" s="15"/>
      <c r="K15" s="15"/>
    </row>
    <row r="16" spans="1:15">
      <c r="A16" s="19">
        <f>B14</f>
        <v>0.4236111111111111</v>
      </c>
      <c r="B16" s="19">
        <f>A16+C7</f>
        <v>0.4375</v>
      </c>
      <c r="C16" s="3" t="s">
        <v>8</v>
      </c>
      <c r="D16" s="14"/>
      <c r="E16" s="22" t="str">
        <f>G5</f>
        <v>Jysky</v>
      </c>
      <c r="F16" s="23" t="s">
        <v>16</v>
      </c>
      <c r="G16" s="22" t="str">
        <f>G6</f>
        <v>Maarit</v>
      </c>
      <c r="H16" s="23" t="s">
        <v>14</v>
      </c>
      <c r="I16" s="22" t="str">
        <f>G7</f>
        <v>Manu</v>
      </c>
      <c r="J16" s="23" t="s">
        <v>16</v>
      </c>
      <c r="K16" s="22" t="str">
        <f>G8</f>
        <v>Kalle</v>
      </c>
      <c r="M16" s="24" t="str">
        <f>G9</f>
        <v>Linski</v>
      </c>
    </row>
    <row r="17" spans="1:13">
      <c r="A17" s="19"/>
      <c r="B17" s="19"/>
      <c r="C17" s="3"/>
      <c r="D17" s="15" t="s">
        <v>15</v>
      </c>
      <c r="E17" s="34">
        <v>3</v>
      </c>
      <c r="F17" s="35"/>
      <c r="G17" s="36"/>
      <c r="H17" s="15"/>
      <c r="I17" s="34">
        <v>2</v>
      </c>
      <c r="J17" s="35"/>
      <c r="K17" s="36"/>
      <c r="M17" s="24" t="s">
        <v>17</v>
      </c>
    </row>
    <row r="18" spans="1:13">
      <c r="A18" s="19"/>
      <c r="B18" s="19"/>
      <c r="C18" s="3"/>
      <c r="D18" s="14"/>
      <c r="E18" s="15"/>
      <c r="F18" s="15"/>
      <c r="G18" s="15"/>
      <c r="H18" s="15"/>
      <c r="I18" s="15"/>
      <c r="J18" s="15"/>
      <c r="K18" s="15"/>
      <c r="M18" s="24"/>
    </row>
    <row r="19" spans="1:13">
      <c r="A19" s="19">
        <v>0.44097222222222227</v>
      </c>
      <c r="B19" s="19">
        <f>A19+C7</f>
        <v>0.45486111111111116</v>
      </c>
      <c r="C19" s="3" t="s">
        <v>9</v>
      </c>
      <c r="D19" s="14"/>
      <c r="E19" s="22" t="str">
        <f>G5</f>
        <v>Jysky</v>
      </c>
      <c r="F19" s="23" t="s">
        <v>16</v>
      </c>
      <c r="G19" s="22" t="str">
        <f>G7</f>
        <v>Manu</v>
      </c>
      <c r="H19" s="23" t="s">
        <v>14</v>
      </c>
      <c r="I19" s="22" t="str">
        <f>G6</f>
        <v>Maarit</v>
      </c>
      <c r="J19" s="23" t="s">
        <v>16</v>
      </c>
      <c r="K19" s="22" t="str">
        <f>G9</f>
        <v>Linski</v>
      </c>
      <c r="M19" s="24" t="str">
        <f>G8</f>
        <v>Kalle</v>
      </c>
    </row>
    <row r="20" spans="1:13">
      <c r="A20" s="19"/>
      <c r="B20" s="19"/>
      <c r="C20" s="3"/>
      <c r="D20" s="15" t="s">
        <v>15</v>
      </c>
      <c r="E20" s="34">
        <v>4</v>
      </c>
      <c r="F20" s="35"/>
      <c r="G20" s="36"/>
      <c r="H20" s="15"/>
      <c r="I20" s="34">
        <v>1</v>
      </c>
      <c r="J20" s="35"/>
      <c r="K20" s="36"/>
      <c r="M20" s="24" t="s">
        <v>17</v>
      </c>
    </row>
    <row r="21" spans="1:13">
      <c r="A21" s="19"/>
      <c r="B21" s="19"/>
      <c r="C21" s="3"/>
      <c r="D21" s="14"/>
      <c r="E21" s="15"/>
      <c r="F21" s="15"/>
      <c r="G21" s="15"/>
      <c r="H21" s="15"/>
      <c r="I21" s="15"/>
      <c r="J21" s="15"/>
      <c r="K21" s="15"/>
      <c r="M21" s="24"/>
    </row>
    <row r="22" spans="1:13">
      <c r="A22" s="19">
        <v>0.45833333333333331</v>
      </c>
      <c r="B22" s="19">
        <f>A22+C7</f>
        <v>0.47222222222222221</v>
      </c>
      <c r="C22" s="3" t="s">
        <v>10</v>
      </c>
      <c r="D22" s="14"/>
      <c r="E22" s="22" t="str">
        <f>G5</f>
        <v>Jysky</v>
      </c>
      <c r="F22" s="23" t="s">
        <v>16</v>
      </c>
      <c r="G22" s="22" t="str">
        <f>G8</f>
        <v>Kalle</v>
      </c>
      <c r="H22" s="23" t="s">
        <v>14</v>
      </c>
      <c r="I22" s="22" t="str">
        <f>G7</f>
        <v>Manu</v>
      </c>
      <c r="J22" s="23" t="s">
        <v>16</v>
      </c>
      <c r="K22" s="22" t="str">
        <f>G9</f>
        <v>Linski</v>
      </c>
      <c r="M22" s="24" t="str">
        <f>G6</f>
        <v>Maarit</v>
      </c>
    </row>
    <row r="23" spans="1:13">
      <c r="A23" s="19"/>
      <c r="B23" s="19"/>
      <c r="C23" s="3"/>
      <c r="D23" s="15" t="s">
        <v>15</v>
      </c>
      <c r="E23" s="34">
        <v>2</v>
      </c>
      <c r="F23" s="35"/>
      <c r="G23" s="36"/>
      <c r="H23" s="15"/>
      <c r="I23" s="34">
        <v>3</v>
      </c>
      <c r="J23" s="35"/>
      <c r="K23" s="36"/>
      <c r="M23" s="24"/>
    </row>
    <row r="24" spans="1:13">
      <c r="A24" s="19"/>
      <c r="B24" s="19"/>
      <c r="C24" s="3"/>
      <c r="D24" s="14"/>
      <c r="E24" s="15"/>
      <c r="F24" s="15"/>
      <c r="G24" s="15"/>
      <c r="H24" s="15"/>
      <c r="I24" s="15"/>
      <c r="J24" s="15"/>
      <c r="K24" s="15"/>
      <c r="M24" s="24"/>
    </row>
    <row r="25" spans="1:13">
      <c r="A25" s="19">
        <v>0.47569444444444442</v>
      </c>
      <c r="B25" s="19">
        <f>A25+C7</f>
        <v>0.48958333333333331</v>
      </c>
      <c r="C25" s="3" t="s">
        <v>11</v>
      </c>
      <c r="D25" s="14"/>
      <c r="E25" s="22" t="str">
        <f>G5</f>
        <v>Jysky</v>
      </c>
      <c r="F25" s="23" t="s">
        <v>16</v>
      </c>
      <c r="G25" s="22" t="str">
        <f>G9</f>
        <v>Linski</v>
      </c>
      <c r="H25" s="23" t="s">
        <v>14</v>
      </c>
      <c r="I25" s="22" t="str">
        <f>G6</f>
        <v>Maarit</v>
      </c>
      <c r="J25" s="23" t="s">
        <v>16</v>
      </c>
      <c r="K25" s="22" t="str">
        <f>G8</f>
        <v>Kalle</v>
      </c>
      <c r="M25" s="24" t="str">
        <f>G7</f>
        <v>Manu</v>
      </c>
    </row>
    <row r="26" spans="1:13">
      <c r="A26" s="19"/>
      <c r="B26" s="19"/>
      <c r="C26" s="3"/>
      <c r="D26" s="15" t="s">
        <v>15</v>
      </c>
      <c r="E26" s="34">
        <v>2</v>
      </c>
      <c r="F26" s="35"/>
      <c r="G26" s="36"/>
      <c r="H26" s="15"/>
      <c r="I26" s="34">
        <v>4</v>
      </c>
      <c r="J26" s="35"/>
      <c r="K26" s="36"/>
      <c r="M26" s="24"/>
    </row>
    <row r="27" spans="1:13">
      <c r="A27" s="19"/>
      <c r="B27" s="19"/>
      <c r="C27" s="3"/>
      <c r="E27" s="3"/>
      <c r="F27" s="3"/>
      <c r="G27" s="3"/>
      <c r="I27" s="3"/>
      <c r="J27" s="3"/>
      <c r="K27" s="3"/>
      <c r="M27" s="24"/>
    </row>
    <row r="28" spans="1:13">
      <c r="A28" s="19">
        <v>0.49305555555555558</v>
      </c>
      <c r="B28" s="19">
        <f>A28+C7</f>
        <v>0.50694444444444442</v>
      </c>
      <c r="C28" s="3" t="s">
        <v>12</v>
      </c>
      <c r="E28" s="24" t="str">
        <f>G6</f>
        <v>Maarit</v>
      </c>
      <c r="F28" s="25" t="s">
        <v>16</v>
      </c>
      <c r="G28" s="24" t="str">
        <f>G7</f>
        <v>Manu</v>
      </c>
      <c r="H28" s="23" t="s">
        <v>14</v>
      </c>
      <c r="I28" s="24" t="str">
        <f>G8</f>
        <v>Kalle</v>
      </c>
      <c r="J28" s="25" t="s">
        <v>16</v>
      </c>
      <c r="K28" s="24" t="str">
        <f>G9</f>
        <v>Linski</v>
      </c>
      <c r="M28" s="24" t="str">
        <f>G5</f>
        <v>Jysky</v>
      </c>
    </row>
    <row r="29" spans="1:13">
      <c r="D29" s="3" t="s">
        <v>15</v>
      </c>
      <c r="E29" s="34">
        <v>2</v>
      </c>
      <c r="F29" s="35"/>
      <c r="G29" s="36"/>
      <c r="H29" s="15"/>
      <c r="I29" s="34">
        <v>3</v>
      </c>
      <c r="J29" s="35"/>
      <c r="K29" s="36"/>
      <c r="M29" s="24"/>
    </row>
    <row r="30" spans="1:13">
      <c r="E30" s="14"/>
      <c r="F30" s="14"/>
      <c r="G30" s="14"/>
      <c r="H30" s="15"/>
      <c r="I30" s="14"/>
      <c r="J30" s="14"/>
      <c r="K30" s="14"/>
    </row>
    <row r="32" spans="1:13">
      <c r="B32" s="11"/>
      <c r="C32" s="11" t="s">
        <v>19</v>
      </c>
      <c r="D32" s="11" t="s">
        <v>20</v>
      </c>
      <c r="E32" s="16" t="s">
        <v>21</v>
      </c>
      <c r="F32" s="11"/>
      <c r="G32" s="16" t="s">
        <v>22</v>
      </c>
      <c r="H32" s="11"/>
      <c r="I32" s="11" t="s">
        <v>23</v>
      </c>
    </row>
    <row r="33" spans="2:14">
      <c r="B33" s="11"/>
      <c r="C33" s="11"/>
      <c r="D33" s="11"/>
      <c r="E33" s="11"/>
      <c r="F33" s="11"/>
      <c r="G33" s="11"/>
      <c r="H33" s="11"/>
      <c r="I33" s="17"/>
    </row>
    <row r="34" spans="2:14" ht="18" customHeight="1">
      <c r="B34" s="30" t="str">
        <f>G5</f>
        <v>Jysky</v>
      </c>
      <c r="C34" s="27">
        <f>E17+E20+E23+E26</f>
        <v>11</v>
      </c>
      <c r="D34" s="26">
        <f>I17+I20+I23+I26</f>
        <v>10</v>
      </c>
      <c r="E34" s="26">
        <f>C34-D34</f>
        <v>1</v>
      </c>
      <c r="F34" s="26"/>
      <c r="G34" s="28">
        <f>IF(AND(C34=0,D34=0),"",C34*1/(C34+D34))</f>
        <v>0.52380952380952384</v>
      </c>
      <c r="H34" s="11"/>
      <c r="I34" s="18">
        <v>3</v>
      </c>
      <c r="K34" s="33" t="str">
        <f>G5</f>
        <v>Jysky</v>
      </c>
    </row>
    <row r="35" spans="2:14" ht="18" customHeight="1">
      <c r="B35" s="30" t="str">
        <f>G6</f>
        <v>Maarit</v>
      </c>
      <c r="C35" s="26">
        <f>E17+I20+I26+E29</f>
        <v>10</v>
      </c>
      <c r="D35" s="26">
        <f>+I17+E20+E26+I29</f>
        <v>11</v>
      </c>
      <c r="E35" s="26">
        <f t="shared" ref="E35:E38" si="0">C35-D35</f>
        <v>-1</v>
      </c>
      <c r="F35" s="26"/>
      <c r="G35" s="28">
        <f t="shared" ref="G35:G38" si="1">IF(AND(C35=0,D35=0),"",C35*1/(C35+D35))</f>
        <v>0.47619047619047616</v>
      </c>
      <c r="H35" s="11"/>
      <c r="I35" s="18">
        <v>4</v>
      </c>
      <c r="K35" s="33" t="str">
        <f>G6</f>
        <v>Maarit</v>
      </c>
    </row>
    <row r="36" spans="2:14" ht="17.399999999999999" customHeight="1">
      <c r="B36" s="30" t="str">
        <f>G7</f>
        <v>Manu</v>
      </c>
      <c r="C36" s="26">
        <f>I17+E20+I23+E29</f>
        <v>11</v>
      </c>
      <c r="D36" s="26">
        <f>+E17+I20+E23+I29</f>
        <v>9</v>
      </c>
      <c r="E36" s="26">
        <f t="shared" si="0"/>
        <v>2</v>
      </c>
      <c r="F36" s="26"/>
      <c r="G36" s="28">
        <f t="shared" si="1"/>
        <v>0.55000000000000004</v>
      </c>
      <c r="H36" s="11"/>
      <c r="I36" s="18">
        <v>1</v>
      </c>
      <c r="K36" s="33" t="str">
        <f>G7</f>
        <v>Manu</v>
      </c>
    </row>
    <row r="37" spans="2:14" ht="18" customHeight="1">
      <c r="B37" s="30" t="str">
        <f>G8</f>
        <v>Kalle</v>
      </c>
      <c r="C37" s="26">
        <f>I17+E23+I26+I29</f>
        <v>11</v>
      </c>
      <c r="D37" s="26">
        <f>E17+I23+E26+E29</f>
        <v>10</v>
      </c>
      <c r="E37" s="26">
        <f t="shared" si="0"/>
        <v>1</v>
      </c>
      <c r="F37" s="26"/>
      <c r="G37" s="28">
        <f t="shared" si="1"/>
        <v>0.52380952380952384</v>
      </c>
      <c r="H37" s="11"/>
      <c r="I37" s="18">
        <v>2</v>
      </c>
      <c r="K37" s="33" t="str">
        <f>G8</f>
        <v>Kalle</v>
      </c>
    </row>
    <row r="38" spans="2:14" ht="18" customHeight="1">
      <c r="B38" s="30" t="str">
        <f>G9</f>
        <v>Linski</v>
      </c>
      <c r="C38" s="26">
        <f>I20+I23+E26+I29</f>
        <v>9</v>
      </c>
      <c r="D38" s="26">
        <f>E20+E23+I26+E29</f>
        <v>12</v>
      </c>
      <c r="E38" s="26">
        <f t="shared" si="0"/>
        <v>-3</v>
      </c>
      <c r="F38" s="26"/>
      <c r="G38" s="28">
        <f t="shared" si="1"/>
        <v>0.42857142857142855</v>
      </c>
      <c r="H38" s="11"/>
      <c r="I38" s="18">
        <v>5</v>
      </c>
      <c r="K38" s="33" t="str">
        <f>G9</f>
        <v>Linski</v>
      </c>
    </row>
    <row r="39" spans="2:14" ht="16.2" customHeight="1">
      <c r="B39" s="32" t="s">
        <v>27</v>
      </c>
      <c r="C39" s="26">
        <f>SUM(C34:C38)</f>
        <v>52</v>
      </c>
      <c r="D39" s="26">
        <f>SUM(D34:D38)</f>
        <v>52</v>
      </c>
      <c r="E39" s="26">
        <f>SUM(E34:E38)</f>
        <v>0</v>
      </c>
      <c r="F39" s="29"/>
      <c r="G39" s="26"/>
    </row>
    <row r="40" spans="2:14">
      <c r="N40" s="21"/>
    </row>
  </sheetData>
  <sheetProtection sheet="1" objects="1" scenarios="1"/>
  <mergeCells count="10">
    <mergeCell ref="E26:G26"/>
    <mergeCell ref="I26:K26"/>
    <mergeCell ref="E29:G29"/>
    <mergeCell ref="I29:K29"/>
    <mergeCell ref="E17:G17"/>
    <mergeCell ref="I17:K17"/>
    <mergeCell ref="E20:G20"/>
    <mergeCell ref="I20:K20"/>
    <mergeCell ref="E23:G23"/>
    <mergeCell ref="I23:K23"/>
  </mergeCells>
  <pageMargins left="0.7" right="0.7" top="0.75" bottom="0.75" header="0.3" footer="0.3"/>
  <pageSetup scale="62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topLeftCell="A11" zoomScaleNormal="100" workbookViewId="0">
      <selection activeCell="I45" sqref="I45"/>
    </sheetView>
  </sheetViews>
  <sheetFormatPr defaultRowHeight="15.6"/>
  <cols>
    <col min="1" max="2" width="12.109375" style="1" customWidth="1"/>
    <col min="3" max="3" width="15" style="1" customWidth="1"/>
    <col min="4" max="4" width="12.44140625" style="1" customWidth="1"/>
    <col min="5" max="5" width="11.6640625" style="1" customWidth="1"/>
    <col min="6" max="6" width="5" style="1" customWidth="1"/>
    <col min="7" max="7" width="11.6640625" style="1" customWidth="1"/>
    <col min="8" max="8" width="4.6640625" style="3" customWidth="1"/>
    <col min="9" max="9" width="11.6640625" style="1" customWidth="1"/>
    <col min="10" max="10" width="5" style="1" customWidth="1"/>
    <col min="11" max="11" width="11.6640625" style="1" customWidth="1"/>
    <col min="12" max="12" width="10.33203125" style="1" customWidth="1"/>
    <col min="13" max="13" width="10.33203125" style="3" customWidth="1"/>
    <col min="14" max="16384" width="8.88671875" style="1"/>
  </cols>
  <sheetData>
    <row r="1" spans="1:15">
      <c r="A1" s="1" t="s">
        <v>0</v>
      </c>
      <c r="G1" s="2">
        <v>2018</v>
      </c>
    </row>
    <row r="3" spans="1:15">
      <c r="A3" s="1" t="s">
        <v>5</v>
      </c>
    </row>
    <row r="4" spans="1:15">
      <c r="B4" s="4"/>
      <c r="C4" s="4"/>
      <c r="J4" s="4"/>
      <c r="K4" s="5"/>
      <c r="L4" s="5"/>
      <c r="M4" s="6"/>
      <c r="N4" s="5"/>
      <c r="O4" s="4"/>
    </row>
    <row r="5" spans="1:15">
      <c r="A5" s="1" t="s">
        <v>1</v>
      </c>
      <c r="B5" s="4"/>
      <c r="C5" s="7">
        <v>0.41666666666666669</v>
      </c>
      <c r="E5" s="1" t="s">
        <v>13</v>
      </c>
      <c r="F5" s="3">
        <v>1</v>
      </c>
      <c r="G5" s="8" t="s">
        <v>37</v>
      </c>
      <c r="J5" s="4"/>
      <c r="K5" s="9"/>
      <c r="L5" s="9"/>
      <c r="M5" s="9"/>
      <c r="N5" s="10"/>
      <c r="O5" s="4"/>
    </row>
    <row r="6" spans="1:15">
      <c r="A6" s="1" t="s">
        <v>2</v>
      </c>
      <c r="B6" s="4"/>
      <c r="C6" s="7">
        <v>6.9444444444444441E-3</v>
      </c>
      <c r="F6" s="3">
        <v>2</v>
      </c>
      <c r="G6" s="8" t="s">
        <v>38</v>
      </c>
      <c r="J6" s="4"/>
      <c r="K6" s="9"/>
      <c r="L6" s="9"/>
      <c r="M6" s="9"/>
      <c r="N6" s="10"/>
      <c r="O6" s="4"/>
    </row>
    <row r="7" spans="1:15">
      <c r="A7" s="1" t="s">
        <v>3</v>
      </c>
      <c r="B7" s="4"/>
      <c r="C7" s="7">
        <v>1.3888888888888888E-2</v>
      </c>
      <c r="F7" s="3">
        <v>3</v>
      </c>
      <c r="G7" s="8" t="s">
        <v>39</v>
      </c>
      <c r="J7" s="4"/>
      <c r="K7" s="9"/>
      <c r="L7" s="9"/>
      <c r="M7" s="9"/>
      <c r="N7" s="10"/>
      <c r="O7" s="4"/>
    </row>
    <row r="8" spans="1:15">
      <c r="A8" s="1" t="s">
        <v>4</v>
      </c>
      <c r="B8" s="4"/>
      <c r="C8" s="7">
        <v>3.472222222222222E-3</v>
      </c>
      <c r="F8" s="3">
        <v>4</v>
      </c>
      <c r="G8" s="8" t="s">
        <v>40</v>
      </c>
      <c r="J8" s="4"/>
      <c r="K8" s="9"/>
      <c r="L8" s="9"/>
      <c r="M8" s="9"/>
      <c r="N8" s="10"/>
      <c r="O8" s="4"/>
    </row>
    <row r="9" spans="1:15">
      <c r="B9" s="4"/>
      <c r="C9" s="4"/>
      <c r="F9" s="3">
        <v>5</v>
      </c>
      <c r="G9" s="8" t="s">
        <v>41</v>
      </c>
      <c r="J9" s="4"/>
      <c r="K9" s="9"/>
      <c r="L9" s="9"/>
      <c r="M9" s="9"/>
      <c r="N9" s="10"/>
      <c r="O9" s="4"/>
    </row>
    <row r="10" spans="1:15">
      <c r="A10" s="21"/>
      <c r="B10" s="4"/>
      <c r="C10" s="4"/>
      <c r="F10" s="3"/>
      <c r="G10" s="20"/>
      <c r="J10" s="4"/>
      <c r="K10" s="9"/>
      <c r="L10" s="9"/>
      <c r="M10" s="9"/>
      <c r="N10" s="10"/>
      <c r="O10" s="4"/>
    </row>
    <row r="11" spans="1:15">
      <c r="A11" s="1" t="s">
        <v>26</v>
      </c>
      <c r="B11" s="11"/>
      <c r="C11" s="12" t="s">
        <v>28</v>
      </c>
      <c r="J11" s="4"/>
      <c r="K11" s="9"/>
      <c r="L11" s="9"/>
      <c r="M11" s="9"/>
      <c r="N11" s="13"/>
      <c r="O11" s="4"/>
    </row>
    <row r="12" spans="1:15">
      <c r="J12" s="4"/>
      <c r="K12" s="4"/>
      <c r="L12" s="4"/>
      <c r="M12" s="5"/>
      <c r="N12" s="4"/>
      <c r="O12" s="4"/>
    </row>
    <row r="13" spans="1:15">
      <c r="A13" s="3" t="s">
        <v>6</v>
      </c>
      <c r="B13" s="3" t="s">
        <v>7</v>
      </c>
    </row>
    <row r="14" spans="1:15">
      <c r="A14" s="19">
        <f>C5</f>
        <v>0.41666666666666669</v>
      </c>
      <c r="B14" s="19">
        <f>A14+C6</f>
        <v>0.4236111111111111</v>
      </c>
      <c r="C14" s="11" t="s">
        <v>2</v>
      </c>
      <c r="D14" s="14"/>
      <c r="E14" s="15"/>
      <c r="F14" s="15"/>
      <c r="G14" s="15"/>
      <c r="H14" s="15"/>
      <c r="I14" s="15"/>
      <c r="J14" s="15"/>
      <c r="K14" s="15"/>
      <c r="M14" s="3" t="s">
        <v>18</v>
      </c>
    </row>
    <row r="15" spans="1:15">
      <c r="A15" s="19"/>
      <c r="B15" s="19"/>
      <c r="C15" s="3"/>
      <c r="D15" s="14"/>
      <c r="E15" s="15"/>
      <c r="F15" s="15"/>
      <c r="G15" s="15"/>
      <c r="H15" s="15"/>
      <c r="I15" s="15"/>
      <c r="J15" s="15"/>
      <c r="K15" s="15"/>
    </row>
    <row r="16" spans="1:15">
      <c r="A16" s="19">
        <f>B14</f>
        <v>0.4236111111111111</v>
      </c>
      <c r="B16" s="19">
        <f>A16+C7</f>
        <v>0.4375</v>
      </c>
      <c r="C16" s="3" t="s">
        <v>8</v>
      </c>
      <c r="D16" s="14"/>
      <c r="E16" s="22" t="str">
        <f>G5</f>
        <v>Álvaro</v>
      </c>
      <c r="F16" s="23" t="s">
        <v>16</v>
      </c>
      <c r="G16" s="22" t="str">
        <f>G6</f>
        <v>Risto T</v>
      </c>
      <c r="H16" s="23" t="s">
        <v>14</v>
      </c>
      <c r="I16" s="22" t="str">
        <f>G7</f>
        <v>Matti</v>
      </c>
      <c r="J16" s="23" t="s">
        <v>16</v>
      </c>
      <c r="K16" s="22" t="str">
        <f>G8</f>
        <v>Olli</v>
      </c>
      <c r="M16" s="24" t="str">
        <f>G9</f>
        <v>Tane</v>
      </c>
    </row>
    <row r="17" spans="1:13">
      <c r="A17" s="19"/>
      <c r="B17" s="19"/>
      <c r="C17" s="3"/>
      <c r="D17" s="15" t="s">
        <v>15</v>
      </c>
      <c r="E17" s="34">
        <v>5</v>
      </c>
      <c r="F17" s="35"/>
      <c r="G17" s="36"/>
      <c r="H17" s="15"/>
      <c r="I17" s="34">
        <v>1</v>
      </c>
      <c r="J17" s="35"/>
      <c r="K17" s="36"/>
      <c r="M17" s="24" t="s">
        <v>17</v>
      </c>
    </row>
    <row r="18" spans="1:13">
      <c r="A18" s="19"/>
      <c r="B18" s="19"/>
      <c r="C18" s="3"/>
      <c r="D18" s="14"/>
      <c r="E18" s="15"/>
      <c r="F18" s="15"/>
      <c r="G18" s="15"/>
      <c r="H18" s="15"/>
      <c r="I18" s="15"/>
      <c r="J18" s="15"/>
      <c r="K18" s="15"/>
      <c r="M18" s="24"/>
    </row>
    <row r="19" spans="1:13">
      <c r="A19" s="19">
        <v>0.44097222222222227</v>
      </c>
      <c r="B19" s="19">
        <f>A19+C7</f>
        <v>0.45486111111111116</v>
      </c>
      <c r="C19" s="3" t="s">
        <v>9</v>
      </c>
      <c r="D19" s="14"/>
      <c r="E19" s="22" t="str">
        <f>G5</f>
        <v>Álvaro</v>
      </c>
      <c r="F19" s="23" t="s">
        <v>16</v>
      </c>
      <c r="G19" s="22" t="str">
        <f>G7</f>
        <v>Matti</v>
      </c>
      <c r="H19" s="23" t="s">
        <v>14</v>
      </c>
      <c r="I19" s="22" t="str">
        <f>G6</f>
        <v>Risto T</v>
      </c>
      <c r="J19" s="23" t="s">
        <v>16</v>
      </c>
      <c r="K19" s="22" t="str">
        <f>G9</f>
        <v>Tane</v>
      </c>
      <c r="M19" s="24" t="str">
        <f>G8</f>
        <v>Olli</v>
      </c>
    </row>
    <row r="20" spans="1:13">
      <c r="A20" s="19"/>
      <c r="B20" s="19"/>
      <c r="C20" s="3"/>
      <c r="D20" s="15" t="s">
        <v>15</v>
      </c>
      <c r="E20" s="34">
        <v>1</v>
      </c>
      <c r="F20" s="35"/>
      <c r="G20" s="36"/>
      <c r="H20" s="15"/>
      <c r="I20" s="34">
        <v>4</v>
      </c>
      <c r="J20" s="35"/>
      <c r="K20" s="36"/>
      <c r="M20" s="24" t="s">
        <v>17</v>
      </c>
    </row>
    <row r="21" spans="1:13">
      <c r="A21" s="19"/>
      <c r="B21" s="19"/>
      <c r="C21" s="3"/>
      <c r="D21" s="14"/>
      <c r="E21" s="15"/>
      <c r="F21" s="15"/>
      <c r="G21" s="15"/>
      <c r="H21" s="15"/>
      <c r="I21" s="15"/>
      <c r="J21" s="15"/>
      <c r="K21" s="15"/>
      <c r="M21" s="24"/>
    </row>
    <row r="22" spans="1:13">
      <c r="A22" s="19">
        <v>0.45833333333333331</v>
      </c>
      <c r="B22" s="19">
        <f>A22+C7</f>
        <v>0.47222222222222221</v>
      </c>
      <c r="C22" s="3" t="s">
        <v>10</v>
      </c>
      <c r="D22" s="14"/>
      <c r="E22" s="22" t="str">
        <f>G5</f>
        <v>Álvaro</v>
      </c>
      <c r="F22" s="23" t="s">
        <v>16</v>
      </c>
      <c r="G22" s="22" t="str">
        <f>G8</f>
        <v>Olli</v>
      </c>
      <c r="H22" s="23" t="s">
        <v>14</v>
      </c>
      <c r="I22" s="22" t="str">
        <f>G7</f>
        <v>Matti</v>
      </c>
      <c r="J22" s="23" t="s">
        <v>16</v>
      </c>
      <c r="K22" s="22" t="str">
        <f>G9</f>
        <v>Tane</v>
      </c>
      <c r="M22" s="24" t="str">
        <f>G6</f>
        <v>Risto T</v>
      </c>
    </row>
    <row r="23" spans="1:13">
      <c r="A23" s="19"/>
      <c r="B23" s="19"/>
      <c r="C23" s="3"/>
      <c r="D23" s="15" t="s">
        <v>15</v>
      </c>
      <c r="E23" s="34">
        <v>8</v>
      </c>
      <c r="F23" s="35"/>
      <c r="G23" s="36"/>
      <c r="H23" s="15"/>
      <c r="I23" s="34">
        <v>0</v>
      </c>
      <c r="J23" s="35"/>
      <c r="K23" s="36"/>
      <c r="M23" s="24"/>
    </row>
    <row r="24" spans="1:13">
      <c r="A24" s="19"/>
      <c r="B24" s="19"/>
      <c r="C24" s="3"/>
      <c r="D24" s="14"/>
      <c r="E24" s="15"/>
      <c r="F24" s="15"/>
      <c r="G24" s="15"/>
      <c r="H24" s="15"/>
      <c r="I24" s="15"/>
      <c r="J24" s="15"/>
      <c r="K24" s="15"/>
      <c r="M24" s="24"/>
    </row>
    <row r="25" spans="1:13">
      <c r="A25" s="19">
        <v>0.47569444444444442</v>
      </c>
      <c r="B25" s="19">
        <f>A25+C7</f>
        <v>0.48958333333333331</v>
      </c>
      <c r="C25" s="3" t="s">
        <v>11</v>
      </c>
      <c r="D25" s="14"/>
      <c r="E25" s="22" t="str">
        <f>G5</f>
        <v>Álvaro</v>
      </c>
      <c r="F25" s="23" t="s">
        <v>16</v>
      </c>
      <c r="G25" s="22" t="str">
        <f>G9</f>
        <v>Tane</v>
      </c>
      <c r="H25" s="23" t="s">
        <v>14</v>
      </c>
      <c r="I25" s="22" t="str">
        <f>G6</f>
        <v>Risto T</v>
      </c>
      <c r="J25" s="23" t="s">
        <v>16</v>
      </c>
      <c r="K25" s="22" t="str">
        <f>G8</f>
        <v>Olli</v>
      </c>
      <c r="M25" s="24" t="str">
        <f>G7</f>
        <v>Matti</v>
      </c>
    </row>
    <row r="26" spans="1:13">
      <c r="A26" s="19"/>
      <c r="B26" s="19"/>
      <c r="C26" s="3"/>
      <c r="D26" s="15" t="s">
        <v>15</v>
      </c>
      <c r="E26" s="34">
        <v>2</v>
      </c>
      <c r="F26" s="35"/>
      <c r="G26" s="36"/>
      <c r="H26" s="15"/>
      <c r="I26" s="34">
        <v>4</v>
      </c>
      <c r="J26" s="35"/>
      <c r="K26" s="36"/>
      <c r="M26" s="24"/>
    </row>
    <row r="27" spans="1:13">
      <c r="A27" s="19"/>
      <c r="B27" s="19"/>
      <c r="C27" s="3"/>
      <c r="E27" s="3"/>
      <c r="F27" s="3"/>
      <c r="G27" s="3"/>
      <c r="I27" s="3"/>
      <c r="J27" s="3"/>
      <c r="K27" s="3"/>
      <c r="M27" s="24"/>
    </row>
    <row r="28" spans="1:13">
      <c r="A28" s="19">
        <v>0.49305555555555558</v>
      </c>
      <c r="B28" s="19">
        <f>A28+C7</f>
        <v>0.50694444444444442</v>
      </c>
      <c r="C28" s="3" t="s">
        <v>12</v>
      </c>
      <c r="E28" s="24" t="str">
        <f>G6</f>
        <v>Risto T</v>
      </c>
      <c r="F28" s="25" t="s">
        <v>16</v>
      </c>
      <c r="G28" s="24" t="str">
        <f>G7</f>
        <v>Matti</v>
      </c>
      <c r="H28" s="23" t="s">
        <v>14</v>
      </c>
      <c r="I28" s="24" t="str">
        <f>G8</f>
        <v>Olli</v>
      </c>
      <c r="J28" s="25" t="s">
        <v>16</v>
      </c>
      <c r="K28" s="24" t="str">
        <f>G9</f>
        <v>Tane</v>
      </c>
      <c r="M28" s="24" t="str">
        <f>G5</f>
        <v>Álvaro</v>
      </c>
    </row>
    <row r="29" spans="1:13">
      <c r="D29" s="3" t="s">
        <v>15</v>
      </c>
      <c r="E29" s="34">
        <v>3</v>
      </c>
      <c r="F29" s="35"/>
      <c r="G29" s="36"/>
      <c r="H29" s="15"/>
      <c r="I29" s="34">
        <v>3</v>
      </c>
      <c r="J29" s="35"/>
      <c r="K29" s="36"/>
      <c r="M29" s="24"/>
    </row>
    <row r="30" spans="1:13">
      <c r="E30" s="14"/>
      <c r="F30" s="14"/>
      <c r="G30" s="14"/>
      <c r="H30" s="15"/>
      <c r="I30" s="14"/>
      <c r="J30" s="14"/>
      <c r="K30" s="14"/>
    </row>
    <row r="32" spans="1:13">
      <c r="B32" s="11"/>
      <c r="C32" s="11" t="s">
        <v>19</v>
      </c>
      <c r="D32" s="11" t="s">
        <v>20</v>
      </c>
      <c r="E32" s="16" t="s">
        <v>21</v>
      </c>
      <c r="F32" s="11"/>
      <c r="G32" s="16" t="s">
        <v>22</v>
      </c>
      <c r="H32" s="11"/>
      <c r="I32" s="11" t="s">
        <v>23</v>
      </c>
    </row>
    <row r="33" spans="2:14">
      <c r="B33" s="11"/>
      <c r="C33" s="11"/>
      <c r="D33" s="11"/>
      <c r="E33" s="11"/>
      <c r="F33" s="11"/>
      <c r="G33" s="11"/>
      <c r="H33" s="11"/>
      <c r="I33" s="17"/>
    </row>
    <row r="34" spans="2:14" ht="19.8" customHeight="1">
      <c r="B34" s="30" t="str">
        <f>G5</f>
        <v>Álvaro</v>
      </c>
      <c r="C34" s="27">
        <f>E17+E20+E23+E26</f>
        <v>16</v>
      </c>
      <c r="D34" s="26">
        <f>I17+I20+I23+I26</f>
        <v>9</v>
      </c>
      <c r="E34" s="26">
        <f>C34-D34</f>
        <v>7</v>
      </c>
      <c r="F34" s="26"/>
      <c r="G34" s="28">
        <f>IF(AND(C34=0,D34=0),"",C34*1/(C34+D34))</f>
        <v>0.64</v>
      </c>
      <c r="H34" s="11"/>
      <c r="I34" s="18">
        <v>2</v>
      </c>
      <c r="K34" s="33" t="str">
        <f>G5</f>
        <v>Álvaro</v>
      </c>
    </row>
    <row r="35" spans="2:14" ht="19.2" customHeight="1">
      <c r="B35" s="30" t="str">
        <f>G6</f>
        <v>Risto T</v>
      </c>
      <c r="C35" s="26">
        <f>E17+I20+I26+E29</f>
        <v>16</v>
      </c>
      <c r="D35" s="26">
        <f>+I17+E20+E26+I29</f>
        <v>7</v>
      </c>
      <c r="E35" s="26">
        <f t="shared" ref="E35:E38" si="0">C35-D35</f>
        <v>9</v>
      </c>
      <c r="F35" s="26"/>
      <c r="G35" s="28">
        <f t="shared" ref="G35:G38" si="1">IF(AND(C35=0,D35=0),"",C35*1/(C35+D35))</f>
        <v>0.69565217391304346</v>
      </c>
      <c r="H35" s="11"/>
      <c r="I35" s="18">
        <v>1</v>
      </c>
      <c r="K35" s="33" t="str">
        <f>G6</f>
        <v>Risto T</v>
      </c>
    </row>
    <row r="36" spans="2:14" ht="17.399999999999999" customHeight="1">
      <c r="B36" s="30" t="str">
        <f>G7</f>
        <v>Matti</v>
      </c>
      <c r="C36" s="26">
        <f>I17+E20+I23+E29</f>
        <v>5</v>
      </c>
      <c r="D36" s="26">
        <f>+E17+I20+E23+I29</f>
        <v>20</v>
      </c>
      <c r="E36" s="26">
        <f t="shared" si="0"/>
        <v>-15</v>
      </c>
      <c r="F36" s="26"/>
      <c r="G36" s="28">
        <f t="shared" si="1"/>
        <v>0.2</v>
      </c>
      <c r="H36" s="11"/>
      <c r="I36" s="18">
        <v>5</v>
      </c>
      <c r="K36" s="33" t="str">
        <f t="shared" ref="K36:K38" si="2">G7</f>
        <v>Matti</v>
      </c>
    </row>
    <row r="37" spans="2:14" ht="17.399999999999999" customHeight="1">
      <c r="B37" s="30" t="str">
        <f>G8</f>
        <v>Olli</v>
      </c>
      <c r="C37" s="26">
        <f>I17+E23+I26+I29</f>
        <v>16</v>
      </c>
      <c r="D37" s="26">
        <f>E17+I23+E26+E29</f>
        <v>10</v>
      </c>
      <c r="E37" s="26">
        <f t="shared" si="0"/>
        <v>6</v>
      </c>
      <c r="F37" s="26"/>
      <c r="G37" s="28">
        <f t="shared" si="1"/>
        <v>0.61538461538461542</v>
      </c>
      <c r="H37" s="11"/>
      <c r="I37" s="18">
        <v>3</v>
      </c>
      <c r="K37" s="33" t="str">
        <f t="shared" si="2"/>
        <v>Olli</v>
      </c>
    </row>
    <row r="38" spans="2:14" ht="19.2" customHeight="1">
      <c r="B38" s="30" t="str">
        <f>G9</f>
        <v>Tane</v>
      </c>
      <c r="C38" s="26">
        <f>I20+I23+E26+I29</f>
        <v>9</v>
      </c>
      <c r="D38" s="26">
        <f>E20+E23+I26+E29</f>
        <v>16</v>
      </c>
      <c r="E38" s="26">
        <f t="shared" si="0"/>
        <v>-7</v>
      </c>
      <c r="F38" s="26"/>
      <c r="G38" s="28">
        <f t="shared" si="1"/>
        <v>0.36</v>
      </c>
      <c r="H38" s="11"/>
      <c r="I38" s="18">
        <v>4</v>
      </c>
      <c r="K38" s="33" t="str">
        <f t="shared" si="2"/>
        <v>Tane</v>
      </c>
    </row>
    <row r="39" spans="2:14" ht="17.399999999999999" customHeight="1">
      <c r="B39" s="32" t="s">
        <v>27</v>
      </c>
      <c r="C39" s="26">
        <f>SUM(C34:C38)</f>
        <v>62</v>
      </c>
      <c r="D39" s="26">
        <f>SUM(D34:D38)</f>
        <v>62</v>
      </c>
      <c r="E39" s="26">
        <f>SUM(E34:E38)</f>
        <v>0</v>
      </c>
      <c r="F39" s="29"/>
      <c r="G39" s="26"/>
    </row>
    <row r="40" spans="2:14">
      <c r="N40" s="21"/>
    </row>
  </sheetData>
  <sheetProtection sheet="1" objects="1" scenarios="1"/>
  <mergeCells count="10">
    <mergeCell ref="E26:G26"/>
    <mergeCell ref="I26:K26"/>
    <mergeCell ref="E29:G29"/>
    <mergeCell ref="I29:K29"/>
    <mergeCell ref="E17:G17"/>
    <mergeCell ref="I17:K17"/>
    <mergeCell ref="E20:G20"/>
    <mergeCell ref="I20:K20"/>
    <mergeCell ref="E23:G23"/>
    <mergeCell ref="I23:K23"/>
  </mergeCells>
  <pageMargins left="0.7" right="0.7" top="0.75" bottom="0.75" header="0.3" footer="0.3"/>
  <pageSetup scale="6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Court 1</vt:lpstr>
      <vt:lpstr>Court 2</vt:lpstr>
      <vt:lpstr>Court 3</vt:lpstr>
      <vt:lpstr>'Court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 Terho</dc:creator>
  <cp:lastModifiedBy>Munoz</cp:lastModifiedBy>
  <cp:lastPrinted>2017-11-23T16:25:39Z</cp:lastPrinted>
  <dcterms:created xsi:type="dcterms:W3CDTF">2016-08-25T16:21:58Z</dcterms:created>
  <dcterms:modified xsi:type="dcterms:W3CDTF">2018-01-26T13:12:18Z</dcterms:modified>
</cp:coreProperties>
</file>