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72" windowHeight="6408"/>
  </bookViews>
  <sheets>
    <sheet name="Court 1" sheetId="1" r:id="rId1"/>
    <sheet name="Court 2" sheetId="4" r:id="rId2"/>
    <sheet name="Court 3" sheetId="5" r:id="rId3"/>
  </sheets>
  <definedNames>
    <definedName name="_xlnm.Print_Area" localSheetId="0">'Court 1'!$A$11:$N$30</definedName>
  </definedNames>
  <calcPr calcId="125725"/>
</workbook>
</file>

<file path=xl/calcChain.xml><?xml version="1.0" encoding="utf-8"?>
<calcChain xmlns="http://schemas.openxmlformats.org/spreadsheetml/2006/main">
  <c r="D38" i="5"/>
  <c r="C38"/>
  <c r="B38"/>
  <c r="D37"/>
  <c r="C37"/>
  <c r="B37"/>
  <c r="D36"/>
  <c r="C36"/>
  <c r="B36"/>
  <c r="D35"/>
  <c r="C35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D38" i="4"/>
  <c r="C38"/>
  <c r="B38"/>
  <c r="D37"/>
  <c r="C37"/>
  <c r="B37"/>
  <c r="D36"/>
  <c r="C36"/>
  <c r="E36" s="1"/>
  <c r="B36"/>
  <c r="D35"/>
  <c r="C35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M28" i="1"/>
  <c r="M16"/>
  <c r="E35" i="5" l="1"/>
  <c r="E38"/>
  <c r="E37"/>
  <c r="G37"/>
  <c r="E35" i="4"/>
  <c r="D39"/>
  <c r="E38"/>
  <c r="G38"/>
  <c r="G34"/>
  <c r="E37"/>
  <c r="E34"/>
  <c r="G37"/>
  <c r="G38" i="5"/>
  <c r="D39"/>
  <c r="E36"/>
  <c r="G34"/>
  <c r="E34"/>
  <c r="G36"/>
  <c r="G35"/>
  <c r="C39"/>
  <c r="G36" i="4"/>
  <c r="G35"/>
  <c r="C39"/>
  <c r="D38" i="1"/>
  <c r="D37"/>
  <c r="D36"/>
  <c r="D35"/>
  <c r="D34"/>
  <c r="C38"/>
  <c r="C37"/>
  <c r="C36"/>
  <c r="C35"/>
  <c r="C34"/>
  <c r="E39" i="4" l="1"/>
  <c r="E39" i="5"/>
  <c r="G36" i="1"/>
  <c r="G38"/>
  <c r="G35"/>
  <c r="G34"/>
  <c r="G37"/>
  <c r="E34"/>
  <c r="E37"/>
  <c r="E36"/>
  <c r="E35"/>
  <c r="C39"/>
  <c r="B35"/>
  <c r="B36"/>
  <c r="B37"/>
  <c r="B38"/>
  <c r="B34"/>
  <c r="D39" l="1"/>
  <c r="E38"/>
  <c r="E39" s="1"/>
  <c r="M25" l="1"/>
  <c r="M22"/>
  <c r="M19"/>
  <c r="K28"/>
  <c r="I28"/>
  <c r="G28"/>
  <c r="E28"/>
  <c r="K25"/>
  <c r="I25"/>
  <c r="G25"/>
  <c r="E25"/>
  <c r="K22"/>
  <c r="I22"/>
  <c r="G22"/>
  <c r="E22"/>
  <c r="K19"/>
  <c r="I19"/>
  <c r="G19"/>
  <c r="E19"/>
  <c r="K16"/>
  <c r="I16"/>
  <c r="G16"/>
  <c r="E16"/>
</calcChain>
</file>

<file path=xl/sharedStrings.xml><?xml version="1.0" encoding="utf-8"?>
<sst xmlns="http://schemas.openxmlformats.org/spreadsheetml/2006/main" count="156" uniqueCount="45">
  <si>
    <t>RR-kaavion generointi</t>
  </si>
  <si>
    <t>Alkamisaika</t>
  </si>
  <si>
    <t>Lämmittely</t>
  </si>
  <si>
    <t>Round</t>
  </si>
  <si>
    <t>Vaihto</t>
  </si>
  <si>
    <t>5 pelaajan kaavio</t>
  </si>
  <si>
    <t>Alkaa</t>
  </si>
  <si>
    <t>Loppuu</t>
  </si>
  <si>
    <t>Round 1</t>
  </si>
  <si>
    <t>Round 2</t>
  </si>
  <si>
    <t>Round 3</t>
  </si>
  <si>
    <t>Round 4</t>
  </si>
  <si>
    <t>Round 5</t>
  </si>
  <si>
    <t>Pelaajat</t>
  </si>
  <si>
    <t>-</t>
  </si>
  <si>
    <t>tulos:</t>
  </si>
  <si>
    <t>/</t>
  </si>
  <si>
    <t xml:space="preserve"> </t>
  </si>
  <si>
    <t>Lepovuoro</t>
  </si>
  <si>
    <t>V</t>
  </si>
  <si>
    <t>H</t>
  </si>
  <si>
    <t>+/-</t>
  </si>
  <si>
    <t>%</t>
  </si>
  <si>
    <t>Sijoitus</t>
  </si>
  <si>
    <t>Syksy 2017</t>
  </si>
  <si>
    <t>KENTTÄ 1</t>
  </si>
  <si>
    <t>KENTTÄ 2</t>
  </si>
  <si>
    <t>KENTTÄ 3</t>
  </si>
  <si>
    <t>Total</t>
  </si>
  <si>
    <t>6.12.17</t>
  </si>
  <si>
    <t>Aila</t>
  </si>
  <si>
    <t>Gitte</t>
  </si>
  <si>
    <t>Sirkka</t>
  </si>
  <si>
    <t>Maarit</t>
  </si>
  <si>
    <t>Natalia</t>
  </si>
  <si>
    <t>Bjarne</t>
  </si>
  <si>
    <t>Jukka K</t>
  </si>
  <si>
    <t>Tyyne</t>
  </si>
  <si>
    <t>Reiska</t>
  </si>
  <si>
    <t>Manu</t>
  </si>
  <si>
    <t>Álvaro</t>
  </si>
  <si>
    <t>Olli</t>
  </si>
  <si>
    <t>Ripa</t>
  </si>
  <si>
    <t>Pertti</t>
  </si>
  <si>
    <t>Leif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</si>
</sst>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quotePrefix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quotePrefix="1" applyFont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Protection="1"/>
    <xf numFmtId="0" fontId="1" fillId="4" borderId="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topLeftCell="A4" zoomScale="80" zoomScaleNormal="80" workbookViewId="0">
      <selection activeCell="D2" sqref="D2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33203125" style="1" customWidth="1"/>
    <col min="13" max="13" width="8.33203125" style="3" customWidth="1"/>
    <col min="14" max="16384" width="8.88671875" style="1"/>
  </cols>
  <sheetData>
    <row r="1" spans="1:15">
      <c r="A1" s="1" t="s">
        <v>0</v>
      </c>
      <c r="G1" s="2" t="s">
        <v>24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0.40972222222222227</v>
      </c>
      <c r="E5" s="1" t="s">
        <v>13</v>
      </c>
      <c r="F5" s="3">
        <v>1</v>
      </c>
      <c r="G5" s="8" t="s">
        <v>30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31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32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33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34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25</v>
      </c>
      <c r="B11" s="11"/>
      <c r="C11" s="12" t="s">
        <v>29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v>0.40972222222222227</v>
      </c>
      <c r="B14" s="19">
        <v>0.41666666666666669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1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v>0.41666666666666669</v>
      </c>
      <c r="B16" s="19">
        <v>0.43055555555555558</v>
      </c>
      <c r="C16" s="3" t="s">
        <v>8</v>
      </c>
      <c r="D16" s="14"/>
      <c r="E16" s="22" t="str">
        <f>G5</f>
        <v>Aila</v>
      </c>
      <c r="F16" s="23" t="s">
        <v>16</v>
      </c>
      <c r="G16" s="22" t="str">
        <f>G6</f>
        <v>Gitte</v>
      </c>
      <c r="H16" s="23" t="s">
        <v>14</v>
      </c>
      <c r="I16" s="22" t="str">
        <f>G7</f>
        <v>Sirkka</v>
      </c>
      <c r="J16" s="23" t="s">
        <v>16</v>
      </c>
      <c r="K16" s="22" t="str">
        <f>G8</f>
        <v>Maarit</v>
      </c>
      <c r="M16" s="24" t="str">
        <f>G9</f>
        <v>Natalia</v>
      </c>
    </row>
    <row r="17" spans="1:13">
      <c r="A17" s="19"/>
      <c r="B17" s="19"/>
      <c r="C17" s="3"/>
      <c r="D17" s="15" t="s">
        <v>15</v>
      </c>
      <c r="E17" s="33">
        <v>2</v>
      </c>
      <c r="F17" s="34"/>
      <c r="G17" s="35"/>
      <c r="H17" s="15"/>
      <c r="I17" s="33">
        <v>5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0.43402777777777773</v>
      </c>
      <c r="B19" s="19">
        <v>0.44791666666666669</v>
      </c>
      <c r="C19" s="3" t="s">
        <v>9</v>
      </c>
      <c r="D19" s="14"/>
      <c r="E19" s="22" t="str">
        <f>G5</f>
        <v>Aila</v>
      </c>
      <c r="F19" s="23" t="s">
        <v>16</v>
      </c>
      <c r="G19" s="22" t="str">
        <f>G7</f>
        <v>Sirkka</v>
      </c>
      <c r="H19" s="23" t="s">
        <v>14</v>
      </c>
      <c r="I19" s="22" t="str">
        <f>G6</f>
        <v>Gitte</v>
      </c>
      <c r="J19" s="23" t="s">
        <v>16</v>
      </c>
      <c r="K19" s="22" t="str">
        <f>G9</f>
        <v>Natalia</v>
      </c>
      <c r="M19" s="24" t="str">
        <f>G8</f>
        <v>Maarit</v>
      </c>
    </row>
    <row r="20" spans="1:13">
      <c r="A20" s="19"/>
      <c r="B20" s="19"/>
      <c r="C20" s="3"/>
      <c r="D20" s="15" t="s">
        <v>15</v>
      </c>
      <c r="E20" s="33">
        <v>1</v>
      </c>
      <c r="F20" s="34"/>
      <c r="G20" s="35"/>
      <c r="H20" s="15"/>
      <c r="I20" s="33">
        <v>6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0.4513888888888889</v>
      </c>
      <c r="B22" s="19">
        <v>0.46527777777777773</v>
      </c>
      <c r="C22" s="3" t="s">
        <v>10</v>
      </c>
      <c r="D22" s="14"/>
      <c r="E22" s="22" t="str">
        <f>G5</f>
        <v>Aila</v>
      </c>
      <c r="F22" s="23" t="s">
        <v>16</v>
      </c>
      <c r="G22" s="22" t="str">
        <f>G8</f>
        <v>Maarit</v>
      </c>
      <c r="H22" s="23" t="s">
        <v>14</v>
      </c>
      <c r="I22" s="22" t="str">
        <f>G7</f>
        <v>Sirkka</v>
      </c>
      <c r="J22" s="23" t="s">
        <v>16</v>
      </c>
      <c r="K22" s="22" t="str">
        <f>G9</f>
        <v>Natalia</v>
      </c>
      <c r="M22" s="24" t="str">
        <f>G6</f>
        <v>Gitte</v>
      </c>
    </row>
    <row r="23" spans="1:13">
      <c r="A23" s="19"/>
      <c r="B23" s="19"/>
      <c r="C23" s="3"/>
      <c r="D23" s="15" t="s">
        <v>15</v>
      </c>
      <c r="E23" s="33">
        <v>3</v>
      </c>
      <c r="F23" s="34"/>
      <c r="G23" s="35"/>
      <c r="H23" s="15"/>
      <c r="I23" s="33">
        <v>2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0.46875</v>
      </c>
      <c r="B25" s="19">
        <v>0.4826388888888889</v>
      </c>
      <c r="C25" s="3" t="s">
        <v>11</v>
      </c>
      <c r="D25" s="14"/>
      <c r="E25" s="22" t="str">
        <f>G5</f>
        <v>Aila</v>
      </c>
      <c r="F25" s="23" t="s">
        <v>16</v>
      </c>
      <c r="G25" s="22" t="str">
        <f>G9</f>
        <v>Natalia</v>
      </c>
      <c r="H25" s="23" t="s">
        <v>14</v>
      </c>
      <c r="I25" s="22" t="str">
        <f>G6</f>
        <v>Gitte</v>
      </c>
      <c r="J25" s="23" t="s">
        <v>16</v>
      </c>
      <c r="K25" s="22" t="str">
        <f>G8</f>
        <v>Maarit</v>
      </c>
      <c r="M25" s="24" t="str">
        <f>G7</f>
        <v>Sirkka</v>
      </c>
    </row>
    <row r="26" spans="1:13">
      <c r="A26" s="19"/>
      <c r="B26" s="19"/>
      <c r="C26" s="3"/>
      <c r="D26" s="15" t="s">
        <v>15</v>
      </c>
      <c r="E26" s="33">
        <v>2</v>
      </c>
      <c r="F26" s="34"/>
      <c r="G26" s="35"/>
      <c r="H26" s="15"/>
      <c r="I26" s="33">
        <v>5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0.4861111111111111</v>
      </c>
      <c r="B28" s="19">
        <v>0.5</v>
      </c>
      <c r="C28" s="3" t="s">
        <v>12</v>
      </c>
      <c r="E28" s="24" t="str">
        <f>G6</f>
        <v>Gitte</v>
      </c>
      <c r="F28" s="25" t="s">
        <v>16</v>
      </c>
      <c r="G28" s="24" t="str">
        <f>G7</f>
        <v>Sirkka</v>
      </c>
      <c r="H28" s="23" t="s">
        <v>14</v>
      </c>
      <c r="I28" s="24" t="str">
        <f>G8</f>
        <v>Maarit</v>
      </c>
      <c r="J28" s="25" t="s">
        <v>16</v>
      </c>
      <c r="K28" s="24" t="str">
        <f>G9</f>
        <v>Natalia</v>
      </c>
      <c r="M28" s="24" t="str">
        <f>G5</f>
        <v>Aila</v>
      </c>
    </row>
    <row r="29" spans="1:13">
      <c r="D29" s="3" t="s">
        <v>15</v>
      </c>
      <c r="E29" s="33">
        <v>4</v>
      </c>
      <c r="F29" s="34"/>
      <c r="G29" s="35"/>
      <c r="H29" s="15"/>
      <c r="I29" s="33">
        <v>2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 ht="17.399999999999999" customHeight="1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 ht="14.4" customHeight="1">
      <c r="B33" s="11"/>
      <c r="C33" s="11"/>
      <c r="D33" s="11"/>
      <c r="E33" s="11"/>
      <c r="F33" s="11"/>
      <c r="G33" s="11"/>
      <c r="H33" s="11"/>
      <c r="I33" s="17"/>
    </row>
    <row r="34" spans="2:14" ht="20.25" customHeight="1">
      <c r="B34" s="30" t="str">
        <f>G5</f>
        <v>Aila</v>
      </c>
      <c r="C34" s="27">
        <f>E17+E20+E23+E26</f>
        <v>8</v>
      </c>
      <c r="D34" s="26">
        <f>I17+I20+I23+I26</f>
        <v>18</v>
      </c>
      <c r="E34" s="26">
        <f>C34-D34</f>
        <v>-10</v>
      </c>
      <c r="F34" s="26"/>
      <c r="G34" s="28">
        <f>IF(AND(C34=0,D34=0),"",C34*1/(C34+D34))</f>
        <v>0.30769230769230771</v>
      </c>
      <c r="H34" s="11"/>
      <c r="I34" s="18">
        <v>4</v>
      </c>
    </row>
    <row r="35" spans="2:14" ht="20.25" customHeight="1">
      <c r="B35" s="30" t="str">
        <f>G6</f>
        <v>Gitte</v>
      </c>
      <c r="C35" s="26">
        <f>E17+I20+I26+E29</f>
        <v>17</v>
      </c>
      <c r="D35" s="26">
        <f>+I17+E20+E26+I29</f>
        <v>10</v>
      </c>
      <c r="E35" s="26">
        <f t="shared" ref="E35:E38" si="0">C35-D35</f>
        <v>7</v>
      </c>
      <c r="F35" s="26"/>
      <c r="G35" s="28">
        <f t="shared" ref="G35:G38" si="1">IF(AND(C35=0,D35=0),"",C35*1/(C35+D35))</f>
        <v>0.62962962962962965</v>
      </c>
      <c r="H35" s="11"/>
      <c r="I35" s="18">
        <v>1</v>
      </c>
    </row>
    <row r="36" spans="2:14" ht="20.25" customHeight="1">
      <c r="B36" s="30" t="str">
        <f>G7</f>
        <v>Sirkka</v>
      </c>
      <c r="C36" s="26">
        <f>I17+E20+I23+E29</f>
        <v>12</v>
      </c>
      <c r="D36" s="26">
        <f>+E17+I20+E23+I29</f>
        <v>13</v>
      </c>
      <c r="E36" s="26">
        <f t="shared" si="0"/>
        <v>-1</v>
      </c>
      <c r="F36" s="26"/>
      <c r="G36" s="28">
        <f t="shared" si="1"/>
        <v>0.48</v>
      </c>
      <c r="H36" s="11"/>
      <c r="I36" s="18">
        <v>3</v>
      </c>
    </row>
    <row r="37" spans="2:14" ht="20.25" customHeight="1">
      <c r="B37" s="30" t="str">
        <f>G8</f>
        <v>Maarit</v>
      </c>
      <c r="C37" s="26">
        <f>I17+E23+I26+I29</f>
        <v>15</v>
      </c>
      <c r="D37" s="26">
        <f>E17+I23+E26+E29</f>
        <v>10</v>
      </c>
      <c r="E37" s="26">
        <f t="shared" si="0"/>
        <v>5</v>
      </c>
      <c r="F37" s="26"/>
      <c r="G37" s="28">
        <f t="shared" si="1"/>
        <v>0.6</v>
      </c>
      <c r="H37" s="11"/>
      <c r="I37" s="18">
        <v>2</v>
      </c>
    </row>
    <row r="38" spans="2:14" ht="20.25" customHeight="1">
      <c r="B38" s="30" t="str">
        <f>G9</f>
        <v>Natalia</v>
      </c>
      <c r="C38" s="26">
        <f>I20+I23+E26+I29</f>
        <v>12</v>
      </c>
      <c r="D38" s="26">
        <f>E20+E23+I26+E29</f>
        <v>13</v>
      </c>
      <c r="E38" s="26">
        <f t="shared" si="0"/>
        <v>-1</v>
      </c>
      <c r="F38" s="26"/>
      <c r="G38" s="28">
        <f t="shared" si="1"/>
        <v>0.48</v>
      </c>
      <c r="H38" s="11"/>
      <c r="I38" s="18">
        <v>3</v>
      </c>
    </row>
    <row r="39" spans="2:14" ht="20.25" customHeight="1">
      <c r="B39" s="32" t="s">
        <v>28</v>
      </c>
      <c r="C39" s="26">
        <f>SUM(C34:C38)</f>
        <v>64</v>
      </c>
      <c r="D39" s="26">
        <f>SUM(D34:D38)</f>
        <v>64</v>
      </c>
      <c r="E39" s="26">
        <f>SUM(E34:E38)</f>
        <v>0</v>
      </c>
      <c r="F39" s="29"/>
      <c r="G39" s="26"/>
    </row>
    <row r="40" spans="2:14" ht="20.25" customHeight="1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opLeftCell="A6" zoomScale="80" zoomScaleNormal="80" workbookViewId="0">
      <selection activeCell="I37" sqref="I37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33203125" style="1" customWidth="1"/>
    <col min="13" max="13" width="8.33203125" style="3" customWidth="1"/>
    <col min="14" max="16384" width="8.88671875" style="1"/>
  </cols>
  <sheetData>
    <row r="1" spans="1:15">
      <c r="A1" s="1" t="s">
        <v>0</v>
      </c>
      <c r="G1" s="2" t="s">
        <v>24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0.40972222222222227</v>
      </c>
      <c r="E5" s="1" t="s">
        <v>13</v>
      </c>
      <c r="F5" s="3">
        <v>1</v>
      </c>
      <c r="G5" s="8" t="s">
        <v>35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36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37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38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39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26</v>
      </c>
      <c r="B11" s="11"/>
      <c r="C11" s="12" t="s">
        <v>29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v>0.40972222222222227</v>
      </c>
      <c r="B14" s="19">
        <v>0.41666666666666669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1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v>0.41666666666666669</v>
      </c>
      <c r="B16" s="19">
        <v>0.43055555555555558</v>
      </c>
      <c r="C16" s="3" t="s">
        <v>8</v>
      </c>
      <c r="D16" s="14"/>
      <c r="E16" s="22" t="str">
        <f>G5</f>
        <v>Bjarne</v>
      </c>
      <c r="F16" s="23" t="s">
        <v>16</v>
      </c>
      <c r="G16" s="22" t="str">
        <f>G6</f>
        <v>Jukka K</v>
      </c>
      <c r="H16" s="23" t="s">
        <v>14</v>
      </c>
      <c r="I16" s="22" t="str">
        <f>G7</f>
        <v>Tyyne</v>
      </c>
      <c r="J16" s="23" t="s">
        <v>16</v>
      </c>
      <c r="K16" s="22" t="str">
        <f>G8</f>
        <v>Reiska</v>
      </c>
      <c r="M16" s="24" t="str">
        <f>G9</f>
        <v>Manu</v>
      </c>
    </row>
    <row r="17" spans="1:13">
      <c r="A17" s="19"/>
      <c r="B17" s="19"/>
      <c r="C17" s="3"/>
      <c r="D17" s="15" t="s">
        <v>15</v>
      </c>
      <c r="E17" s="33">
        <v>3</v>
      </c>
      <c r="F17" s="34"/>
      <c r="G17" s="35"/>
      <c r="H17" s="15"/>
      <c r="I17" s="33">
        <v>2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0.43402777777777773</v>
      </c>
      <c r="B19" s="19">
        <v>0.44791666666666669</v>
      </c>
      <c r="C19" s="3" t="s">
        <v>9</v>
      </c>
      <c r="D19" s="14"/>
      <c r="E19" s="22" t="str">
        <f>G5</f>
        <v>Bjarne</v>
      </c>
      <c r="F19" s="23" t="s">
        <v>16</v>
      </c>
      <c r="G19" s="22" t="str">
        <f>G7</f>
        <v>Tyyne</v>
      </c>
      <c r="H19" s="23" t="s">
        <v>14</v>
      </c>
      <c r="I19" s="22" t="str">
        <f>G6</f>
        <v>Jukka K</v>
      </c>
      <c r="J19" s="23" t="s">
        <v>16</v>
      </c>
      <c r="K19" s="22" t="str">
        <f>G9</f>
        <v>Manu</v>
      </c>
      <c r="M19" s="24" t="str">
        <f>G8</f>
        <v>Reiska</v>
      </c>
    </row>
    <row r="20" spans="1:13">
      <c r="A20" s="19"/>
      <c r="B20" s="19"/>
      <c r="C20" s="3"/>
      <c r="D20" s="15" t="s">
        <v>15</v>
      </c>
      <c r="E20" s="33">
        <v>1</v>
      </c>
      <c r="F20" s="34"/>
      <c r="G20" s="35"/>
      <c r="H20" s="15"/>
      <c r="I20" s="33">
        <v>5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0.4513888888888889</v>
      </c>
      <c r="B22" s="19">
        <v>0.46527777777777773</v>
      </c>
      <c r="C22" s="3" t="s">
        <v>10</v>
      </c>
      <c r="D22" s="14"/>
      <c r="E22" s="22" t="str">
        <f>G5</f>
        <v>Bjarne</v>
      </c>
      <c r="F22" s="23" t="s">
        <v>16</v>
      </c>
      <c r="G22" s="22" t="str">
        <f>G8</f>
        <v>Reiska</v>
      </c>
      <c r="H22" s="23" t="s">
        <v>14</v>
      </c>
      <c r="I22" s="22" t="str">
        <f>G7</f>
        <v>Tyyne</v>
      </c>
      <c r="J22" s="23" t="s">
        <v>16</v>
      </c>
      <c r="K22" s="22" t="str">
        <f>G9</f>
        <v>Manu</v>
      </c>
      <c r="M22" s="24" t="str">
        <f>G6</f>
        <v>Jukka K</v>
      </c>
    </row>
    <row r="23" spans="1:13">
      <c r="A23" s="19"/>
      <c r="B23" s="19"/>
      <c r="C23" s="3"/>
      <c r="D23" s="15" t="s">
        <v>15</v>
      </c>
      <c r="E23" s="33">
        <v>1</v>
      </c>
      <c r="F23" s="34"/>
      <c r="G23" s="35"/>
      <c r="H23" s="15"/>
      <c r="I23" s="33">
        <v>5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0.46875</v>
      </c>
      <c r="B25" s="19">
        <v>0.4826388888888889</v>
      </c>
      <c r="C25" s="3" t="s">
        <v>11</v>
      </c>
      <c r="D25" s="14"/>
      <c r="E25" s="22" t="str">
        <f>G5</f>
        <v>Bjarne</v>
      </c>
      <c r="F25" s="23" t="s">
        <v>16</v>
      </c>
      <c r="G25" s="22" t="str">
        <f>G9</f>
        <v>Manu</v>
      </c>
      <c r="H25" s="23" t="s">
        <v>14</v>
      </c>
      <c r="I25" s="22" t="str">
        <f>G6</f>
        <v>Jukka K</v>
      </c>
      <c r="J25" s="23" t="s">
        <v>16</v>
      </c>
      <c r="K25" s="22" t="str">
        <f>G8</f>
        <v>Reiska</v>
      </c>
      <c r="M25" s="24" t="str">
        <f>G7</f>
        <v>Tyyne</v>
      </c>
    </row>
    <row r="26" spans="1:13">
      <c r="A26" s="19"/>
      <c r="B26" s="19"/>
      <c r="C26" s="3"/>
      <c r="D26" s="15" t="s">
        <v>15</v>
      </c>
      <c r="E26" s="33">
        <v>6</v>
      </c>
      <c r="F26" s="34"/>
      <c r="G26" s="35"/>
      <c r="H26" s="15"/>
      <c r="I26" s="33">
        <v>1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0.4861111111111111</v>
      </c>
      <c r="B28" s="19">
        <v>0.5</v>
      </c>
      <c r="C28" s="3" t="s">
        <v>12</v>
      </c>
      <c r="E28" s="24" t="str">
        <f>G6</f>
        <v>Jukka K</v>
      </c>
      <c r="F28" s="25" t="s">
        <v>16</v>
      </c>
      <c r="G28" s="24" t="str">
        <f>G7</f>
        <v>Tyyne</v>
      </c>
      <c r="H28" s="23" t="s">
        <v>14</v>
      </c>
      <c r="I28" s="24" t="str">
        <f>G8</f>
        <v>Reiska</v>
      </c>
      <c r="J28" s="25" t="s">
        <v>16</v>
      </c>
      <c r="K28" s="24" t="str">
        <f>G9</f>
        <v>Manu</v>
      </c>
      <c r="M28" s="24" t="str">
        <f>G5</f>
        <v>Bjarne</v>
      </c>
    </row>
    <row r="29" spans="1:13">
      <c r="D29" s="3" t="s">
        <v>15</v>
      </c>
      <c r="E29" s="33">
        <v>1</v>
      </c>
      <c r="F29" s="34"/>
      <c r="G29" s="35"/>
      <c r="H29" s="15"/>
      <c r="I29" s="33">
        <v>4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8" customHeight="1">
      <c r="B34" s="30" t="str">
        <f>G5</f>
        <v>Bjarne</v>
      </c>
      <c r="C34" s="27">
        <f>E17+E20+E23+E26</f>
        <v>11</v>
      </c>
      <c r="D34" s="26">
        <f>I17+I20+I23+I26</f>
        <v>13</v>
      </c>
      <c r="E34" s="26">
        <f>C34-D34</f>
        <v>-2</v>
      </c>
      <c r="F34" s="26"/>
      <c r="G34" s="28">
        <f>IF(AND(C34=0,D34=0),"",C34*1/(C34+D34))</f>
        <v>0.45833333333333331</v>
      </c>
      <c r="H34" s="11"/>
      <c r="I34" s="18">
        <v>2</v>
      </c>
    </row>
    <row r="35" spans="2:14" ht="18" customHeight="1">
      <c r="B35" s="30" t="str">
        <f>G6</f>
        <v>Jukka K</v>
      </c>
      <c r="C35" s="26">
        <f>E17+I20+I26+E29</f>
        <v>10</v>
      </c>
      <c r="D35" s="26">
        <f>+I17+E20+E26+I29</f>
        <v>13</v>
      </c>
      <c r="E35" s="26">
        <f t="shared" ref="E35:E38" si="0">C35-D35</f>
        <v>-3</v>
      </c>
      <c r="F35" s="26"/>
      <c r="G35" s="28">
        <f t="shared" ref="G35:G38" si="1">IF(AND(C35=0,D35=0),"",C35*1/(C35+D35))</f>
        <v>0.43478260869565216</v>
      </c>
      <c r="H35" s="11"/>
      <c r="I35" s="18">
        <v>3</v>
      </c>
    </row>
    <row r="36" spans="2:14" ht="17.399999999999999" customHeight="1">
      <c r="B36" s="30" t="str">
        <f>G7</f>
        <v>Tyyne</v>
      </c>
      <c r="C36" s="26">
        <f>I17+E20+I23+E29</f>
        <v>9</v>
      </c>
      <c r="D36" s="26">
        <f>+E17+I20+E23+I29</f>
        <v>13</v>
      </c>
      <c r="E36" s="26">
        <f t="shared" si="0"/>
        <v>-4</v>
      </c>
      <c r="F36" s="26"/>
      <c r="G36" s="28">
        <f t="shared" si="1"/>
        <v>0.40909090909090912</v>
      </c>
      <c r="H36" s="11"/>
      <c r="I36" s="18">
        <v>4</v>
      </c>
    </row>
    <row r="37" spans="2:14" ht="18" customHeight="1">
      <c r="B37" s="30" t="str">
        <f>G8</f>
        <v>Reiska</v>
      </c>
      <c r="C37" s="26">
        <f>I17+E23+I26+I29</f>
        <v>8</v>
      </c>
      <c r="D37" s="26">
        <f>E17+I23+E26+E29</f>
        <v>15</v>
      </c>
      <c r="E37" s="26">
        <f t="shared" si="0"/>
        <v>-7</v>
      </c>
      <c r="F37" s="26"/>
      <c r="G37" s="28">
        <f t="shared" si="1"/>
        <v>0.34782608695652173</v>
      </c>
      <c r="H37" s="11"/>
      <c r="I37" s="18">
        <v>5</v>
      </c>
    </row>
    <row r="38" spans="2:14" ht="18" customHeight="1">
      <c r="B38" s="30" t="str">
        <f>G9</f>
        <v>Manu</v>
      </c>
      <c r="C38" s="26">
        <f>I20+I23+E26+I29</f>
        <v>20</v>
      </c>
      <c r="D38" s="26">
        <f>E20+E23+I26+E29</f>
        <v>4</v>
      </c>
      <c r="E38" s="26">
        <f t="shared" si="0"/>
        <v>16</v>
      </c>
      <c r="F38" s="26"/>
      <c r="G38" s="28">
        <f t="shared" si="1"/>
        <v>0.83333333333333337</v>
      </c>
      <c r="H38" s="11"/>
      <c r="I38" s="18">
        <v>1</v>
      </c>
    </row>
    <row r="39" spans="2:14" ht="16.2" customHeight="1">
      <c r="B39" s="32" t="s">
        <v>28</v>
      </c>
      <c r="C39" s="26">
        <f>SUM(C34:C38)</f>
        <v>58</v>
      </c>
      <c r="D39" s="26">
        <f>SUM(D34:D38)</f>
        <v>58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4" zoomScale="80" zoomScaleNormal="80" workbookViewId="0">
      <selection activeCell="M36" sqref="M36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33203125" style="1" customWidth="1"/>
    <col min="13" max="13" width="8.33203125" style="3" customWidth="1"/>
    <col min="14" max="16384" width="8.88671875" style="1"/>
  </cols>
  <sheetData>
    <row r="1" spans="1:15">
      <c r="A1" s="1" t="s">
        <v>0</v>
      </c>
      <c r="G1" s="2" t="s">
        <v>24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0.40972222222222227</v>
      </c>
      <c r="E5" s="1" t="s">
        <v>13</v>
      </c>
      <c r="F5" s="3">
        <v>1</v>
      </c>
      <c r="G5" s="8" t="s">
        <v>40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41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42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43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44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27</v>
      </c>
      <c r="B11" s="11"/>
      <c r="C11" s="12" t="s">
        <v>29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v>0.40972222222222227</v>
      </c>
      <c r="B14" s="19">
        <v>0.41666666666666669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1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v>0.41666666666666669</v>
      </c>
      <c r="B16" s="19">
        <v>0.43055555555555558</v>
      </c>
      <c r="C16" s="3" t="s">
        <v>8</v>
      </c>
      <c r="D16" s="14"/>
      <c r="E16" s="22" t="str">
        <f>G5</f>
        <v>Álvaro</v>
      </c>
      <c r="F16" s="23" t="s">
        <v>16</v>
      </c>
      <c r="G16" s="22" t="str">
        <f>G6</f>
        <v>Olli</v>
      </c>
      <c r="H16" s="23" t="s">
        <v>14</v>
      </c>
      <c r="I16" s="22" t="str">
        <f>G7</f>
        <v>Ripa</v>
      </c>
      <c r="J16" s="23" t="s">
        <v>16</v>
      </c>
      <c r="K16" s="22" t="str">
        <f>G8</f>
        <v>Pertti</v>
      </c>
      <c r="M16" s="24" t="str">
        <f>G9</f>
        <v>Leif</v>
      </c>
    </row>
    <row r="17" spans="1:13">
      <c r="A17" s="19"/>
      <c r="B17" s="19"/>
      <c r="C17" s="3"/>
      <c r="D17" s="15" t="s">
        <v>15</v>
      </c>
      <c r="E17" s="33">
        <v>5</v>
      </c>
      <c r="F17" s="34"/>
      <c r="G17" s="35"/>
      <c r="H17" s="15"/>
      <c r="I17" s="33">
        <v>1</v>
      </c>
      <c r="J17" s="34"/>
      <c r="K17" s="35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0.43402777777777773</v>
      </c>
      <c r="B19" s="19">
        <v>0.44791666666666669</v>
      </c>
      <c r="C19" s="3" t="s">
        <v>9</v>
      </c>
      <c r="D19" s="14"/>
      <c r="E19" s="22" t="str">
        <f>G5</f>
        <v>Álvaro</v>
      </c>
      <c r="F19" s="23" t="s">
        <v>16</v>
      </c>
      <c r="G19" s="22" t="str">
        <f>G7</f>
        <v>Ripa</v>
      </c>
      <c r="H19" s="23" t="s">
        <v>14</v>
      </c>
      <c r="I19" s="22" t="str">
        <f>G6</f>
        <v>Olli</v>
      </c>
      <c r="J19" s="23" t="s">
        <v>16</v>
      </c>
      <c r="K19" s="22" t="str">
        <f>G9</f>
        <v>Leif</v>
      </c>
      <c r="M19" s="24" t="str">
        <f>G8</f>
        <v>Pertti</v>
      </c>
    </row>
    <row r="20" spans="1:13">
      <c r="A20" s="19"/>
      <c r="B20" s="19"/>
      <c r="C20" s="3"/>
      <c r="D20" s="15" t="s">
        <v>15</v>
      </c>
      <c r="E20" s="33">
        <v>1</v>
      </c>
      <c r="F20" s="34"/>
      <c r="G20" s="35"/>
      <c r="H20" s="15"/>
      <c r="I20" s="33">
        <v>5</v>
      </c>
      <c r="J20" s="34"/>
      <c r="K20" s="35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>
        <v>3</v>
      </c>
      <c r="H21" s="15"/>
      <c r="I21" s="15"/>
      <c r="J21" s="15"/>
      <c r="K21" s="15"/>
      <c r="M21" s="24"/>
    </row>
    <row r="22" spans="1:13">
      <c r="A22" s="19">
        <v>0.4513888888888889</v>
      </c>
      <c r="B22" s="19">
        <v>0.46527777777777773</v>
      </c>
      <c r="C22" s="3" t="s">
        <v>10</v>
      </c>
      <c r="D22" s="14"/>
      <c r="E22" s="22" t="str">
        <f>G5</f>
        <v>Álvaro</v>
      </c>
      <c r="F22" s="23" t="s">
        <v>16</v>
      </c>
      <c r="G22" s="22" t="str">
        <f>G8</f>
        <v>Pertti</v>
      </c>
      <c r="H22" s="23" t="s">
        <v>14</v>
      </c>
      <c r="I22" s="22" t="str">
        <f>G7</f>
        <v>Ripa</v>
      </c>
      <c r="J22" s="23" t="s">
        <v>16</v>
      </c>
      <c r="K22" s="22" t="str">
        <f>G9</f>
        <v>Leif</v>
      </c>
      <c r="M22" s="24" t="str">
        <f>G6</f>
        <v>Olli</v>
      </c>
    </row>
    <row r="23" spans="1:13">
      <c r="A23" s="19"/>
      <c r="B23" s="19"/>
      <c r="C23" s="3"/>
      <c r="D23" s="15" t="s">
        <v>15</v>
      </c>
      <c r="E23" s="33">
        <v>4</v>
      </c>
      <c r="F23" s="34"/>
      <c r="G23" s="35"/>
      <c r="H23" s="15"/>
      <c r="I23" s="33">
        <v>0</v>
      </c>
      <c r="J23" s="34"/>
      <c r="K23" s="35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0.46875</v>
      </c>
      <c r="B25" s="19">
        <v>0.4826388888888889</v>
      </c>
      <c r="C25" s="3" t="s">
        <v>11</v>
      </c>
      <c r="D25" s="14"/>
      <c r="E25" s="22" t="str">
        <f>G5</f>
        <v>Álvaro</v>
      </c>
      <c r="F25" s="23" t="s">
        <v>16</v>
      </c>
      <c r="G25" s="22" t="str">
        <f>G9</f>
        <v>Leif</v>
      </c>
      <c r="H25" s="23" t="s">
        <v>14</v>
      </c>
      <c r="I25" s="22" t="str">
        <f>G6</f>
        <v>Olli</v>
      </c>
      <c r="J25" s="23" t="s">
        <v>16</v>
      </c>
      <c r="K25" s="22" t="str">
        <f>G8</f>
        <v>Pertti</v>
      </c>
      <c r="M25" s="24" t="str">
        <f>G7</f>
        <v>Ripa</v>
      </c>
    </row>
    <row r="26" spans="1:13">
      <c r="A26" s="19"/>
      <c r="B26" s="19"/>
      <c r="C26" s="3"/>
      <c r="D26" s="15" t="s">
        <v>15</v>
      </c>
      <c r="E26" s="33">
        <v>2</v>
      </c>
      <c r="F26" s="34"/>
      <c r="G26" s="35"/>
      <c r="H26" s="15"/>
      <c r="I26" s="33">
        <v>4</v>
      </c>
      <c r="J26" s="34"/>
      <c r="K26" s="35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0.4861111111111111</v>
      </c>
      <c r="B28" s="19">
        <v>0.5</v>
      </c>
      <c r="C28" s="3" t="s">
        <v>12</v>
      </c>
      <c r="E28" s="24" t="str">
        <f>G6</f>
        <v>Olli</v>
      </c>
      <c r="F28" s="25" t="s">
        <v>16</v>
      </c>
      <c r="G28" s="24" t="str">
        <f>G7</f>
        <v>Ripa</v>
      </c>
      <c r="H28" s="23" t="s">
        <v>14</v>
      </c>
      <c r="I28" s="24" t="str">
        <f>G8</f>
        <v>Pertti</v>
      </c>
      <c r="J28" s="25" t="s">
        <v>16</v>
      </c>
      <c r="K28" s="24" t="str">
        <f>G9</f>
        <v>Leif</v>
      </c>
      <c r="M28" s="24" t="str">
        <f>G5</f>
        <v>Álvaro</v>
      </c>
    </row>
    <row r="29" spans="1:13">
      <c r="D29" s="3" t="s">
        <v>15</v>
      </c>
      <c r="E29" s="33">
        <v>2</v>
      </c>
      <c r="F29" s="34"/>
      <c r="G29" s="35"/>
      <c r="H29" s="15"/>
      <c r="I29" s="33">
        <v>4</v>
      </c>
      <c r="J29" s="34"/>
      <c r="K29" s="35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9.8" customHeight="1">
      <c r="B34" s="30" t="str">
        <f>G5</f>
        <v>Álvaro</v>
      </c>
      <c r="C34" s="27">
        <f>E17+E20+E23+E26</f>
        <v>12</v>
      </c>
      <c r="D34" s="26">
        <f>I17+I20+I23+I26</f>
        <v>10</v>
      </c>
      <c r="E34" s="26">
        <f>C34-D34</f>
        <v>2</v>
      </c>
      <c r="F34" s="26"/>
      <c r="G34" s="28">
        <f>IF(AND(C34=0,D34=0),"",C34*1/(C34+D34))</f>
        <v>0.54545454545454541</v>
      </c>
      <c r="H34" s="11"/>
      <c r="I34" s="18">
        <v>3</v>
      </c>
    </row>
    <row r="35" spans="2:14" ht="19.2" customHeight="1">
      <c r="B35" s="30" t="str">
        <f>G6</f>
        <v>Olli</v>
      </c>
      <c r="C35" s="26">
        <f>E17+I20+I26+E29</f>
        <v>16</v>
      </c>
      <c r="D35" s="26">
        <f>+I17+E20+E26+I29</f>
        <v>8</v>
      </c>
      <c r="E35" s="26">
        <f t="shared" ref="E35:E38" si="0">C35-D35</f>
        <v>8</v>
      </c>
      <c r="F35" s="26"/>
      <c r="G35" s="28">
        <f t="shared" ref="G35:G38" si="1">IF(AND(C35=0,D35=0),"",C35*1/(C35+D35))</f>
        <v>0.66666666666666663</v>
      </c>
      <c r="H35" s="11"/>
      <c r="I35" s="18">
        <v>1</v>
      </c>
    </row>
    <row r="36" spans="2:14" ht="17.399999999999999" customHeight="1">
      <c r="B36" s="30" t="str">
        <f>G7</f>
        <v>Ripa</v>
      </c>
      <c r="C36" s="26">
        <f>I17+E20+I23+E29</f>
        <v>4</v>
      </c>
      <c r="D36" s="26">
        <f>+E17+I20+E23+I29</f>
        <v>18</v>
      </c>
      <c r="E36" s="26">
        <f t="shared" si="0"/>
        <v>-14</v>
      </c>
      <c r="F36" s="26"/>
      <c r="G36" s="28">
        <f t="shared" si="1"/>
        <v>0.18181818181818182</v>
      </c>
      <c r="H36" s="11"/>
      <c r="I36" s="18">
        <v>5</v>
      </c>
    </row>
    <row r="37" spans="2:14" ht="17.399999999999999" customHeight="1">
      <c r="B37" s="30" t="str">
        <f>G8</f>
        <v>Pertti</v>
      </c>
      <c r="C37" s="26">
        <f>I17+E23+I26+I29</f>
        <v>13</v>
      </c>
      <c r="D37" s="26">
        <f>E17+I23+E26+E29</f>
        <v>9</v>
      </c>
      <c r="E37" s="26">
        <f t="shared" si="0"/>
        <v>4</v>
      </c>
      <c r="F37" s="26"/>
      <c r="G37" s="28">
        <f t="shared" si="1"/>
        <v>0.59090909090909094</v>
      </c>
      <c r="H37" s="11"/>
      <c r="I37" s="18">
        <v>2</v>
      </c>
    </row>
    <row r="38" spans="2:14" ht="19.2" customHeight="1">
      <c r="B38" s="30" t="str">
        <f>G9</f>
        <v>Leif</v>
      </c>
      <c r="C38" s="26">
        <f>I20+I23+E26+I29</f>
        <v>11</v>
      </c>
      <c r="D38" s="26">
        <f>E20+E23+I26+E29</f>
        <v>11</v>
      </c>
      <c r="E38" s="26">
        <f t="shared" si="0"/>
        <v>0</v>
      </c>
      <c r="F38" s="26"/>
      <c r="G38" s="28">
        <f t="shared" si="1"/>
        <v>0.5</v>
      </c>
      <c r="H38" s="11"/>
      <c r="I38" s="18">
        <v>4</v>
      </c>
    </row>
    <row r="39" spans="2:14" ht="17.399999999999999" customHeight="1">
      <c r="B39" s="32" t="s">
        <v>28</v>
      </c>
      <c r="C39" s="26">
        <f>SUM(C34:C38)</f>
        <v>56</v>
      </c>
      <c r="D39" s="26">
        <f>SUM(D34:D38)</f>
        <v>56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Court 1</vt:lpstr>
      <vt:lpstr>Court 2</vt:lpstr>
      <vt:lpstr>Court 3</vt:lpstr>
      <vt:lpstr>'Court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Terho</dc:creator>
  <cp:lastModifiedBy>Munoz</cp:lastModifiedBy>
  <cp:lastPrinted>2017-12-04T12:42:57Z</cp:lastPrinted>
  <dcterms:created xsi:type="dcterms:W3CDTF">2016-08-25T16:21:58Z</dcterms:created>
  <dcterms:modified xsi:type="dcterms:W3CDTF">2017-12-06T11:45:58Z</dcterms:modified>
</cp:coreProperties>
</file>